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LEY DE INGRESOS Y PRESUPUESTO DE EGRESOS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X135" i="1" l="1"/>
  <c r="X134" i="1"/>
  <c r="X133" i="1"/>
  <c r="X132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K133" i="1"/>
  <c r="K131" i="1"/>
  <c r="K129" i="1"/>
  <c r="K127" i="1"/>
  <c r="K126" i="1" s="1"/>
  <c r="K125" i="1" s="1"/>
  <c r="K123" i="1"/>
  <c r="K121" i="1"/>
  <c r="K120" i="1" s="1"/>
  <c r="K118" i="1"/>
  <c r="K117" i="1"/>
  <c r="K115" i="1"/>
  <c r="K112" i="1" s="1"/>
  <c r="K111" i="1" s="1"/>
  <c r="K113" i="1"/>
  <c r="K109" i="1"/>
  <c r="K104" i="1" s="1"/>
  <c r="K103" i="1" s="1"/>
  <c r="K107" i="1"/>
  <c r="K105" i="1"/>
  <c r="K101" i="1"/>
  <c r="K99" i="1"/>
  <c r="K98" i="1"/>
  <c r="K96" i="1"/>
  <c r="K95" i="1" s="1"/>
  <c r="K93" i="1"/>
  <c r="K92" i="1"/>
  <c r="K90" i="1"/>
  <c r="K87" i="1" s="1"/>
  <c r="K88" i="1"/>
  <c r="K85" i="1"/>
  <c r="K83" i="1"/>
  <c r="K80" i="1" s="1"/>
  <c r="K81" i="1"/>
  <c r="K78" i="1"/>
  <c r="K77" i="1"/>
  <c r="K75" i="1"/>
  <c r="K72" i="1"/>
  <c r="K71" i="1"/>
  <c r="K68" i="1"/>
  <c r="K66" i="1"/>
  <c r="K64" i="1"/>
  <c r="K63" i="1"/>
  <c r="K61" i="1"/>
  <c r="K59" i="1"/>
  <c r="K57" i="1"/>
  <c r="K56" i="1"/>
  <c r="K54" i="1"/>
  <c r="K53" i="1"/>
  <c r="K51" i="1"/>
  <c r="K50" i="1"/>
  <c r="K48" i="1"/>
  <c r="K46" i="1"/>
  <c r="K44" i="1"/>
  <c r="K42" i="1"/>
  <c r="K35" i="1" s="1"/>
  <c r="K40" i="1"/>
  <c r="K38" i="1"/>
  <c r="K36" i="1"/>
  <c r="K33" i="1"/>
  <c r="K31" i="1"/>
  <c r="K30" i="1"/>
  <c r="K28" i="1"/>
  <c r="K26" i="1"/>
  <c r="K24" i="1"/>
  <c r="K22" i="1"/>
  <c r="K20" i="1"/>
  <c r="K19" i="1" s="1"/>
  <c r="K18" i="1" s="1"/>
  <c r="K16" i="1"/>
  <c r="K15" i="1"/>
  <c r="K13" i="1"/>
  <c r="K12" i="1"/>
  <c r="K10" i="1"/>
  <c r="K9" i="1"/>
  <c r="K8" i="1" s="1"/>
  <c r="K70" i="1" l="1"/>
  <c r="K135" i="1" s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<sst xmlns="http://schemas.openxmlformats.org/spreadsheetml/2006/main" count="275" uniqueCount="227">
  <si>
    <t>MUNICIPIO DE PEDRO ASCENCIO ALQUISIRAS</t>
  </si>
  <si>
    <t>GUERRERO</t>
  </si>
  <si>
    <t>O b j e t o    d e l    G a s t o</t>
  </si>
  <si>
    <t>Aprobado</t>
  </si>
  <si>
    <t>10000</t>
  </si>
  <si>
    <t>SERVICIOS PERSONALES</t>
  </si>
  <si>
    <t>11000</t>
  </si>
  <si>
    <t>REMUNERACIONES AL PERSONAL DE CARÁCTER PERMANENTE</t>
  </si>
  <si>
    <t>11300</t>
  </si>
  <si>
    <t xml:space="preserve">  Sueldos base al personal permanente</t>
  </si>
  <si>
    <t>11301</t>
  </si>
  <si>
    <t>13000</t>
  </si>
  <si>
    <t>REMUNERACIONES ADICIONALES Y ESPECIALES</t>
  </si>
  <si>
    <t>13200</t>
  </si>
  <si>
    <t xml:space="preserve">  Primas de vacaciones, dominical y gratificación de fin de año</t>
  </si>
  <si>
    <t>13201</t>
  </si>
  <si>
    <t>20000</t>
  </si>
  <si>
    <t>MATERIALES Y SUMINISTROS</t>
  </si>
  <si>
    <t>21000</t>
  </si>
  <si>
    <t>MATERIALES DE ADMINISTRACIÓN, EMISIÓN DE DOCUMENTOS Y ARTÍCULOS OFICIALES</t>
  </si>
  <si>
    <t>21100</t>
  </si>
  <si>
    <t xml:space="preserve">  Materiales, útiles y equipos menores de oficina</t>
  </si>
  <si>
    <t>21101</t>
  </si>
  <si>
    <t>21200</t>
  </si>
  <si>
    <t xml:space="preserve">  Materiales y útiles de impresión y reproducción</t>
  </si>
  <si>
    <t>21201</t>
  </si>
  <si>
    <t>21400</t>
  </si>
  <si>
    <t xml:space="preserve">  Materiales, útiles y equipos menores de tecnologías de la información y comunicaciones</t>
  </si>
  <si>
    <t>21401</t>
  </si>
  <si>
    <t>21500</t>
  </si>
  <si>
    <t xml:space="preserve">  Material impreso e información digital</t>
  </si>
  <si>
    <t>21501</t>
  </si>
  <si>
    <t>21600</t>
  </si>
  <si>
    <t xml:space="preserve">  Material de limpieza</t>
  </si>
  <si>
    <t>21601</t>
  </si>
  <si>
    <t>22000</t>
  </si>
  <si>
    <t>ALIMENTOS Y UTENSILIOS</t>
  </si>
  <si>
    <t>22100</t>
  </si>
  <si>
    <t xml:space="preserve">  Productos alimenticios para personas</t>
  </si>
  <si>
    <t>22101</t>
  </si>
  <si>
    <t>22300</t>
  </si>
  <si>
    <t xml:space="preserve">  Utensilios para el servicio de alimentación</t>
  </si>
  <si>
    <t>22301</t>
  </si>
  <si>
    <t>24000</t>
  </si>
  <si>
    <t>MATERIALES Y ARTÍCULOS DE CONSTRUCCIÓN Y DE REPARACIÓN</t>
  </si>
  <si>
    <t>24100</t>
  </si>
  <si>
    <t xml:space="preserve">  Productos minerales no metálicos</t>
  </si>
  <si>
    <t>24101</t>
  </si>
  <si>
    <t>24200</t>
  </si>
  <si>
    <t xml:space="preserve">  Cemento y productos de concreto</t>
  </si>
  <si>
    <t>24201</t>
  </si>
  <si>
    <t>24300</t>
  </si>
  <si>
    <t xml:space="preserve">  Cal, yeso y productos de yeso</t>
  </si>
  <si>
    <t>24301</t>
  </si>
  <si>
    <t>24600</t>
  </si>
  <si>
    <t xml:space="preserve">  Material eléctrico y electrónico</t>
  </si>
  <si>
    <t>24601</t>
  </si>
  <si>
    <t>24700</t>
  </si>
  <si>
    <t xml:space="preserve">  Artículos metálicos para la construcción</t>
  </si>
  <si>
    <t>24701</t>
  </si>
  <si>
    <t>24800</t>
  </si>
  <si>
    <t xml:space="preserve">  Materiales complementarios</t>
  </si>
  <si>
    <t>24801</t>
  </si>
  <si>
    <t>24900</t>
  </si>
  <si>
    <t xml:space="preserve">  Otros materiales y artículos de construcción y reparación</t>
  </si>
  <si>
    <t>24901</t>
  </si>
  <si>
    <t>25000</t>
  </si>
  <si>
    <t>PRODUCTOS QUÍMICOS, FARMACÉUTICOS Y DE LABORATORIO</t>
  </si>
  <si>
    <t>25200</t>
  </si>
  <si>
    <t xml:space="preserve">  Fertilizantes, pesticidas y otros agroquímicos</t>
  </si>
  <si>
    <t>25201</t>
  </si>
  <si>
    <t>26000</t>
  </si>
  <si>
    <t>COMBUSTIBLES, LUBRICANTES Y ADITIVOS</t>
  </si>
  <si>
    <t>26100</t>
  </si>
  <si>
    <t xml:space="preserve">  Combustibles, lubricantes y aditivos</t>
  </si>
  <si>
    <t>26101</t>
  </si>
  <si>
    <t>27000</t>
  </si>
  <si>
    <t>VESTUARIO, BLANCOS, PRENDAS DE PROTECCIÓN Y ARTÍCULOS DEPORTIVOS</t>
  </si>
  <si>
    <t>27100</t>
  </si>
  <si>
    <t xml:space="preserve">  Vestuario y uniformes</t>
  </si>
  <si>
    <t>27101</t>
  </si>
  <si>
    <t>27200</t>
  </si>
  <si>
    <t xml:space="preserve">  Prendas de seguridad y protección personal</t>
  </si>
  <si>
    <t>27201</t>
  </si>
  <si>
    <t>27500</t>
  </si>
  <si>
    <t xml:space="preserve">  Blancos y otros productos textiles, excepto prendas de vestir</t>
  </si>
  <si>
    <t>27501</t>
  </si>
  <si>
    <t>29000</t>
  </si>
  <si>
    <t>HERRAMIENTAS, REFACCIONES Y ACCESORIOS MENORES</t>
  </si>
  <si>
    <t>29100</t>
  </si>
  <si>
    <t xml:space="preserve">  Herramientas menores</t>
  </si>
  <si>
    <t>29101</t>
  </si>
  <si>
    <t>29600</t>
  </si>
  <si>
    <t xml:space="preserve">  Refacciones y accesorios menores de equipo de transporte</t>
  </si>
  <si>
    <t>29601</t>
  </si>
  <si>
    <t>30000</t>
  </si>
  <si>
    <t>SERVICIOS GENERALES</t>
  </si>
  <si>
    <t>31000</t>
  </si>
  <si>
    <t>SERVICIOS BÁSICOS</t>
  </si>
  <si>
    <t>31100</t>
  </si>
  <si>
    <t xml:space="preserve">  Energía eléctrica</t>
  </si>
  <si>
    <t>31101</t>
  </si>
  <si>
    <t>31102</t>
  </si>
  <si>
    <t xml:space="preserve">  ALUMBRADO PUBLICO</t>
  </si>
  <si>
    <t>31700</t>
  </si>
  <si>
    <t xml:space="preserve">  Servicios de acceso de Internet, redes y procesamiento de información</t>
  </si>
  <si>
    <t>31701</t>
  </si>
  <si>
    <t>34000</t>
  </si>
  <si>
    <t>SERVICIOS FINANCIEROS, BANCARIOS Y COMERCIALES</t>
  </si>
  <si>
    <t>34100</t>
  </si>
  <si>
    <t xml:space="preserve">  Servicios financieros y bancarios</t>
  </si>
  <si>
    <t>34101</t>
  </si>
  <si>
    <t>34700</t>
  </si>
  <si>
    <t xml:space="preserve">  Fletes y maniobras</t>
  </si>
  <si>
    <t>34701</t>
  </si>
  <si>
    <t>34900</t>
  </si>
  <si>
    <t xml:space="preserve">  Servicios financieros, bancarios y comerciales integrales</t>
  </si>
  <si>
    <t>34901</t>
  </si>
  <si>
    <t>35000</t>
  </si>
  <si>
    <t>SERVICIOS DE INSTALACIÓN, REPARACIÓN, MANTENIMIENTO Y CONSERVACIÓN</t>
  </si>
  <si>
    <t>35500</t>
  </si>
  <si>
    <t xml:space="preserve">  Reparación y mantenimiento de equipo de transporte</t>
  </si>
  <si>
    <t>35501</t>
  </si>
  <si>
    <t>35700</t>
  </si>
  <si>
    <t xml:space="preserve">  Instalación, reparación y mantenimiento de maquinaria, otros equipos y herramienta</t>
  </si>
  <si>
    <t>35701</t>
  </si>
  <si>
    <t>37000</t>
  </si>
  <si>
    <t>SERVICIOS DE TRASLADOS Y VIÁTICOS</t>
  </si>
  <si>
    <t>37500</t>
  </si>
  <si>
    <t xml:space="preserve">  Viáticos en el país</t>
  </si>
  <si>
    <t>37501</t>
  </si>
  <si>
    <t>38000</t>
  </si>
  <si>
    <t>SERVICIOS OFICIALES</t>
  </si>
  <si>
    <t>38200</t>
  </si>
  <si>
    <t xml:space="preserve">  Gastos de orden social y cultural</t>
  </si>
  <si>
    <t>38201</t>
  </si>
  <si>
    <t>39000</t>
  </si>
  <si>
    <t>OTROS SERVICIOS GENERALES</t>
  </si>
  <si>
    <t>39200</t>
  </si>
  <si>
    <t xml:space="preserve">  Impuestos y derechos</t>
  </si>
  <si>
    <t>39201</t>
  </si>
  <si>
    <t>39800</t>
  </si>
  <si>
    <t xml:space="preserve">  Impuesto sobre nóminas y otros que se deriven de una relación laboral</t>
  </si>
  <si>
    <t>39801</t>
  </si>
  <si>
    <t>40000</t>
  </si>
  <si>
    <t>TRANSFERENCIAS, ASIGNACIONES, SUBSIDIOS Y OTRAS AYUDAS</t>
  </si>
  <si>
    <t>44000</t>
  </si>
  <si>
    <t>AYUDAS SOCIALES</t>
  </si>
  <si>
    <t>44100</t>
  </si>
  <si>
    <t xml:space="preserve">  Ayudas sociales a personas</t>
  </si>
  <si>
    <t>44101</t>
  </si>
  <si>
    <t>44200</t>
  </si>
  <si>
    <t xml:space="preserve">  Becas y otras ayudas para programas de capacitación</t>
  </si>
  <si>
    <t>44201</t>
  </si>
  <si>
    <t>44300</t>
  </si>
  <si>
    <t xml:space="preserve">  Ayudas sociales a instituciones de enseñanza</t>
  </si>
  <si>
    <t>44301</t>
  </si>
  <si>
    <t>60000</t>
  </si>
  <si>
    <t>INVERSIÓN PÚBLICA</t>
  </si>
  <si>
    <t>61000</t>
  </si>
  <si>
    <t>OBRA PÚBLICA EN BIENES DE DOMINIO PÚBLICO</t>
  </si>
  <si>
    <t>61100</t>
  </si>
  <si>
    <t xml:space="preserve">  Edificación habitacional</t>
  </si>
  <si>
    <t>61101</t>
  </si>
  <si>
    <t>61300</t>
  </si>
  <si>
    <t xml:space="preserve">  Construcción de obras para el abastecimiento de agua, petróleo, gas, electricidad y telecomunicaciones</t>
  </si>
  <si>
    <t>61301</t>
  </si>
  <si>
    <t>61400</t>
  </si>
  <si>
    <t xml:space="preserve">  División de terrenos y construcción de obras de urbanización</t>
  </si>
  <si>
    <t>61401</t>
  </si>
  <si>
    <t>61500</t>
  </si>
  <si>
    <t xml:space="preserve">  Construcción de vías de comunicación</t>
  </si>
  <si>
    <t>61501</t>
  </si>
  <si>
    <t xml:space="preserve">  Total</t>
  </si>
  <si>
    <t xml:space="preserve">PRESUPUESTO EGRESOS </t>
  </si>
  <si>
    <t xml:space="preserve">ENERO 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</si>
  <si>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</si>
  <si>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</si>
  <si>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</si>
  <si>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</si>
  <si>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</si>
  <si>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</si>
  <si>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</si>
  <si>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</si>
  <si>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</si>
  <si>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</si>
  <si>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</si>
  <si>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</si>
  <si>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 xml:space="preserve">CLASIFICACION BASE MENSUAL </t>
  </si>
  <si>
    <t>16000</t>
  </si>
  <si>
    <t>PREVISIONES</t>
  </si>
  <si>
    <t>16100</t>
  </si>
  <si>
    <t xml:space="preserve">  Previsiones de carácter laboral, económica y de seguridad social</t>
  </si>
  <si>
    <t>16101</t>
  </si>
  <si>
    <t>29400</t>
  </si>
  <si>
    <t xml:space="preserve">  Refacciones y accesorios menores de equipo de cómputo y tecnologías de la información</t>
  </si>
  <si>
    <t>29401</t>
  </si>
  <si>
    <t>32000</t>
  </si>
  <si>
    <t>SERVICIOS DE ARRENDAMIENTO</t>
  </si>
  <si>
    <t>32600</t>
  </si>
  <si>
    <t xml:space="preserve">  Arrendamiento de maquinaria, otros equipos y herramientas</t>
  </si>
  <si>
    <t>32601</t>
  </si>
  <si>
    <t>50000</t>
  </si>
  <si>
    <t>BIENES MUEBLES, INMUEBLES E INTANGIBLES</t>
  </si>
  <si>
    <t>51000</t>
  </si>
  <si>
    <t>MOBILIARIO Y EQUIPO DE ADMINISTRACIÓN</t>
  </si>
  <si>
    <t>51500</t>
  </si>
  <si>
    <t xml:space="preserve">  Equipo de cómputo y de tecnologías de la información</t>
  </si>
  <si>
    <t>51501</t>
  </si>
  <si>
    <t xml:space="preserve">  Equipo de cómputo y de tecnología de la información</t>
  </si>
  <si>
    <t>51900</t>
  </si>
  <si>
    <t xml:space="preserve">  Otros mobiliarios y equipos de administración</t>
  </si>
  <si>
    <t>51901</t>
  </si>
  <si>
    <t>52000</t>
  </si>
  <si>
    <t>MOBILIARIO Y EQUIPO EDUCACIONAL Y RECREATIVO</t>
  </si>
  <si>
    <t>52100</t>
  </si>
  <si>
    <t xml:space="preserve">  Equipos y aparatos audiovisuales</t>
  </si>
  <si>
    <t>52101</t>
  </si>
  <si>
    <t>54000</t>
  </si>
  <si>
    <t>VEHÍCULOS Y EQUIPO DE TRANSPORTE</t>
  </si>
  <si>
    <t>54100</t>
  </si>
  <si>
    <t xml:space="preserve">  Vehículos y equipo terrestre</t>
  </si>
  <si>
    <t>54101</t>
  </si>
  <si>
    <t>54900</t>
  </si>
  <si>
    <t xml:space="preserve">  Otros equipos de transporte</t>
  </si>
  <si>
    <t>54901</t>
  </si>
  <si>
    <t>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</si>
</sst>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0" x14ac:knownFonts="1">
    <font>
      <sz val="8"/>
      <color rgb="FF000000"/>
      <name val="Tahoma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"/>
      <color rgb="FF000000"/>
      <name val="Arial"/>
    </font>
    <font>
      <b/>
      <sz val="10"/>
      <color rgb="FF000000"/>
      <name val="Arial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5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4" fontId="0" fillId="0" borderId="4" xfId="0" applyNumberFormat="1" applyBorder="1" applyAlignment="1">
      <alignment vertical="center"/>
    </xf>
    <xf numFmtId="0" fontId="8" fillId="7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/>
    <xf numFmtId="4" fontId="9" fillId="0" borderId="4" xfId="0" applyNumberFormat="1" applyFont="1" applyBorder="1" applyAlignment="1">
      <alignment vertical="center"/>
    </xf>
    <xf numFmtId="0" fontId="5" fillId="6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8" borderId="4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 wrapText="1"/>
    </xf>
    <xf numFmtId="7" fontId="8" fillId="9" borderId="4" xfId="0" applyNumberFormat="1" applyFont="1" applyFill="1" applyBorder="1" applyAlignment="1">
      <alignment horizontal="right" vertical="center" wrapText="1"/>
    </xf>
    <xf numFmtId="7" fontId="8" fillId="8" borderId="4" xfId="0" applyNumberFormat="1" applyFont="1" applyFill="1" applyBorder="1" applyAlignment="1">
      <alignment horizontal="right" vertical="center" wrapText="1"/>
    </xf>
    <xf numFmtId="0" fontId="6" fillId="8" borderId="4" xfId="0" applyFont="1" applyFill="1" applyBorder="1" applyAlignment="1">
      <alignment horizontal="left" vertical="center" wrapText="1"/>
    </xf>
    <xf numFmtId="7" fontId="6" fillId="8" borderId="4" xfId="0" applyNumberFormat="1" applyFont="1" applyFill="1" applyBorder="1" applyAlignment="1">
      <alignment horizontal="right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9" fillId="9" borderId="0" xfId="0" applyFont="1" applyFill="1"/>
    <xf numFmtId="4" fontId="9" fillId="9" borderId="4" xfId="0" applyNumberFormat="1" applyFont="1" applyFill="1" applyBorder="1" applyAlignment="1">
      <alignment vertical="center"/>
    </xf>
    <xf numFmtId="4" fontId="0" fillId="9" borderId="4" xfId="0" applyNumberFormat="1" applyFill="1" applyBorder="1" applyAlignment="1">
      <alignment vertical="center"/>
    </xf>
    <xf numFmtId="0" fontId="0" fillId="9" borderId="0" xfId="0" applyFill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tabSelected="1" view="pageBreakPreview" topLeftCell="H1" zoomScale="80" zoomScaleNormal="100" zoomScaleSheetLayoutView="80" workbookViewId="0">
      <selection activeCell="R11" sqref="R11"/>
    </sheetView>
  </sheetViews>
  <sheetFormatPr baseColWidth="10" defaultColWidth="9.33203125" defaultRowHeight="10.5" x14ac:dyDescent="0.15"/>
  <cols>
    <col min="1" max="1" width="2.1640625" customWidth="1"/>
    <col min="2" max="2" width="4" customWidth="1"/>
    <col min="3" max="3" width="4.6640625" customWidth="1"/>
    <col min="4" max="4" width="5.33203125" customWidth="1"/>
    <col min="5" max="5" width="9.1640625" customWidth="1"/>
    <col min="6" max="6" width="8.1640625" customWidth="1"/>
    <col min="7" max="7" width="14.1640625" customWidth="1"/>
    <col min="8" max="8" width="18" customWidth="1"/>
    <col min="9" max="9" width="12.33203125" customWidth="1"/>
    <col min="10" max="10" width="13.33203125" customWidth="1"/>
    <col min="11" max="11" width="21.6640625" customWidth="1"/>
    <col min="12" max="23" width="15.83203125" customWidth="1"/>
    <col min="24" max="24" width="15.83203125" style="2" customWidth="1"/>
    <col min="25" max="31" width="15.83203125" customWidth="1"/>
  </cols>
  <sheetData>
    <row r="1" spans="1:24" ht="20.100000000000001" customHeight="1" x14ac:dyDescent="0.15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</row>
    <row r="2" spans="1:24" ht="20.100000000000001" customHeight="1" x14ac:dyDescent="0.15">
      <c r="A2" s="1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</row>
    <row r="3" spans="1:24" ht="20.100000000000001" customHeight="1" x14ac:dyDescent="0.15">
      <c r="A3" s="1"/>
      <c r="B3" s="11" t="s">
        <v>174</v>
      </c>
      <c r="C3" s="11"/>
      <c r="D3" s="11"/>
      <c r="E3" s="11"/>
      <c r="F3" s="11"/>
      <c r="G3" s="11"/>
      <c r="H3" s="11"/>
      <c r="I3" s="11"/>
      <c r="J3" s="11"/>
      <c r="K3" s="11"/>
    </row>
    <row r="4" spans="1:24" ht="20.100000000000001" customHeight="1" x14ac:dyDescent="0.15">
      <c r="A4" s="1"/>
      <c r="B4" s="11" t="s">
        <v>188</v>
      </c>
      <c r="C4" s="11"/>
      <c r="D4" s="11"/>
      <c r="E4" s="11"/>
      <c r="F4" s="11"/>
      <c r="G4" s="11"/>
      <c r="H4" s="11"/>
      <c r="I4" s="11"/>
      <c r="J4" s="11"/>
      <c r="K4" s="11"/>
    </row>
    <row r="5" spans="1:24" ht="20.100000000000001" customHeight="1" x14ac:dyDescent="0.2">
      <c r="B5" s="12" t="s">
        <v>226</v>
      </c>
      <c r="C5" s="12"/>
      <c r="D5" s="12"/>
      <c r="E5" s="12"/>
      <c r="F5" s="12"/>
      <c r="G5" s="12"/>
      <c r="H5" s="12"/>
      <c r="I5" s="12"/>
      <c r="J5" s="12"/>
      <c r="K5" s="12"/>
    </row>
    <row r="6" spans="1:24" ht="30.95" customHeight="1" x14ac:dyDescent="0.2">
      <c r="A6" s="8" t="s">
        <v>2</v>
      </c>
      <c r="B6" s="8"/>
      <c r="C6" s="8"/>
      <c r="D6" s="8"/>
      <c r="E6" s="8"/>
      <c r="F6" s="8"/>
      <c r="G6" s="8"/>
      <c r="H6" s="8"/>
      <c r="K6" s="4" t="s">
        <v>3</v>
      </c>
      <c r="L6" s="5" t="s">
        <v>175</v>
      </c>
      <c r="M6" s="5" t="s">
        <v>176</v>
      </c>
      <c r="N6" s="5" t="s">
        <v>177</v>
      </c>
      <c r="O6" s="5" t="s">
        <v>178</v>
      </c>
      <c r="P6" s="5" t="s">
        <v>179</v>
      </c>
      <c r="Q6" s="5" t="s">
        <v>180</v>
      </c>
      <c r="R6" s="5" t="s">
        <v>181</v>
      </c>
      <c r="S6" s="5" t="s">
        <v>182</v>
      </c>
      <c r="T6" s="5" t="s">
        <v>183</v>
      </c>
      <c r="U6" s="5" t="s">
        <v>184</v>
      </c>
      <c r="V6" s="5" t="s">
        <v>185</v>
      </c>
      <c r="W6" s="5" t="s">
        <v>186</v>
      </c>
      <c r="X6" s="5" t="s">
        <v>187</v>
      </c>
    </row>
    <row r="7" spans="1:24" ht="9" customHeight="1" x14ac:dyDescent="0.15"/>
    <row r="8" spans="1:24" s="22" customFormat="1" ht="20.100000000000001" customHeight="1" x14ac:dyDescent="0.15">
      <c r="B8" s="14" t="s">
        <v>4</v>
      </c>
      <c r="C8" s="14"/>
      <c r="D8" s="14"/>
      <c r="E8" s="14" t="s">
        <v>5</v>
      </c>
      <c r="F8" s="14"/>
      <c r="G8" s="14"/>
      <c r="H8" s="14"/>
      <c r="I8" s="14"/>
      <c r="J8" s="14"/>
      <c r="K8" s="15">
        <f>+K9+K12+K15</f>
        <v>11533240.620000001</v>
      </c>
      <c r="L8" s="23">
        <f>+K8/12</f>
        <v>961103.38500000013</v>
      </c>
      <c r="M8" s="23">
        <v>961103.38500000013</v>
      </c>
      <c r="N8" s="23">
        <v>961103.38500000013</v>
      </c>
      <c r="O8" s="23">
        <v>961103.38500000013</v>
      </c>
      <c r="P8" s="23">
        <v>961103.38500000013</v>
      </c>
      <c r="Q8" s="23">
        <v>961103.38500000013</v>
      </c>
      <c r="R8" s="23">
        <v>961103.38500000013</v>
      </c>
      <c r="S8" s="23">
        <v>961103.38500000013</v>
      </c>
      <c r="T8" s="23">
        <v>961103.38500000013</v>
      </c>
      <c r="U8" s="23">
        <v>961103.38500000013</v>
      </c>
      <c r="V8" s="23">
        <v>961103.38500000013</v>
      </c>
      <c r="W8" s="23">
        <v>961103.38500000013</v>
      </c>
      <c r="X8" s="23">
        <f>SUM(L8:W8)</f>
        <v>11533240.619999999</v>
      </c>
    </row>
    <row r="9" spans="1:24" s="6" customFormat="1" ht="20.100000000000001" customHeight="1" x14ac:dyDescent="0.15">
      <c r="B9" s="13" t="s">
        <v>6</v>
      </c>
      <c r="C9" s="13"/>
      <c r="D9" s="13"/>
      <c r="E9" s="13" t="s">
        <v>7</v>
      </c>
      <c r="F9" s="13"/>
      <c r="G9" s="13"/>
      <c r="H9" s="13"/>
      <c r="I9" s="13"/>
      <c r="J9" s="13"/>
      <c r="K9" s="16">
        <f>+K10</f>
        <v>10231233.800000001</v>
      </c>
      <c r="L9" s="7">
        <f>+K9/12</f>
        <v>852602.81666666677</v>
      </c>
      <c r="M9" s="7">
        <v>852602.81666666677</v>
      </c>
      <c r="N9" s="7">
        <v>852602.81666666677</v>
      </c>
      <c r="O9" s="7">
        <v>852602.81666666677</v>
      </c>
      <c r="P9" s="7">
        <v>852602.81666666677</v>
      </c>
      <c r="Q9" s="7">
        <v>852602.81666666677</v>
      </c>
      <c r="R9" s="7">
        <v>852602.81666666677</v>
      </c>
      <c r="S9" s="7">
        <v>852602.81666666677</v>
      </c>
      <c r="T9" s="7">
        <v>852602.81666666677</v>
      </c>
      <c r="U9" s="7">
        <v>852602.81666666677</v>
      </c>
      <c r="V9" s="7">
        <v>852602.81666666677</v>
      </c>
      <c r="W9" s="7">
        <v>852602.81666666677</v>
      </c>
      <c r="X9" s="7">
        <f t="shared" ref="X9:X72" si="0">SUM(L9:W9)</f>
        <v>10231233.799999999</v>
      </c>
    </row>
    <row r="10" spans="1:24" ht="20.100000000000001" customHeight="1" x14ac:dyDescent="0.15">
      <c r="B10" s="17" t="s">
        <v>8</v>
      </c>
      <c r="C10" s="17"/>
      <c r="D10" s="17"/>
      <c r="E10" s="17" t="s">
        <v>9</v>
      </c>
      <c r="F10" s="17"/>
      <c r="G10" s="17"/>
      <c r="H10" s="17"/>
      <c r="I10" s="17"/>
      <c r="J10" s="17"/>
      <c r="K10" s="18">
        <f>+K11</f>
        <v>10231233.800000001</v>
      </c>
      <c r="L10" s="7">
        <f t="shared" ref="L10:L73" si="1">+K10/12</f>
        <v>852602.81666666677</v>
      </c>
      <c r="M10" s="3">
        <v>852602.81666666677</v>
      </c>
      <c r="N10" s="3">
        <v>852602.81666666677</v>
      </c>
      <c r="O10" s="3">
        <v>852602.81666666677</v>
      </c>
      <c r="P10" s="3">
        <v>852602.81666666677</v>
      </c>
      <c r="Q10" s="3">
        <v>852602.81666666677</v>
      </c>
      <c r="R10" s="3">
        <v>852602.81666666677</v>
      </c>
      <c r="S10" s="3">
        <v>852602.81666666677</v>
      </c>
      <c r="T10" s="3">
        <v>852602.81666666677</v>
      </c>
      <c r="U10" s="3">
        <v>852602.81666666677</v>
      </c>
      <c r="V10" s="3">
        <v>852602.81666666677</v>
      </c>
      <c r="W10" s="3">
        <v>852602.81666666677</v>
      </c>
      <c r="X10" s="3">
        <f t="shared" si="0"/>
        <v>10231233.799999999</v>
      </c>
    </row>
    <row r="11" spans="1:24" ht="20.100000000000001" customHeight="1" x14ac:dyDescent="0.15">
      <c r="B11" s="17" t="s">
        <v>10</v>
      </c>
      <c r="C11" s="17"/>
      <c r="D11" s="17"/>
      <c r="E11" s="17" t="s">
        <v>9</v>
      </c>
      <c r="F11" s="17"/>
      <c r="G11" s="17"/>
      <c r="H11" s="17"/>
      <c r="I11" s="17"/>
      <c r="J11" s="17"/>
      <c r="K11" s="18">
        <v>10231233.800000001</v>
      </c>
      <c r="L11" s="7">
        <f t="shared" si="1"/>
        <v>852602.81666666677</v>
      </c>
      <c r="M11" s="3">
        <v>852602.81666666677</v>
      </c>
      <c r="N11" s="3">
        <v>852602.81666666677</v>
      </c>
      <c r="O11" s="3">
        <v>852602.81666666677</v>
      </c>
      <c r="P11" s="3">
        <v>852602.81666666677</v>
      </c>
      <c r="Q11" s="3">
        <v>852602.81666666677</v>
      </c>
      <c r="R11" s="3">
        <v>852602.81666666677</v>
      </c>
      <c r="S11" s="3">
        <v>852602.81666666677</v>
      </c>
      <c r="T11" s="3">
        <v>852602.81666666677</v>
      </c>
      <c r="U11" s="3">
        <v>852602.81666666677</v>
      </c>
      <c r="V11" s="3">
        <v>852602.81666666677</v>
      </c>
      <c r="W11" s="3">
        <v>852602.81666666677</v>
      </c>
      <c r="X11" s="3">
        <f t="shared" si="0"/>
        <v>10231233.799999999</v>
      </c>
    </row>
    <row r="12" spans="1:24" s="6" customFormat="1" ht="20.100000000000001" customHeight="1" x14ac:dyDescent="0.15">
      <c r="B12" s="13" t="s">
        <v>11</v>
      </c>
      <c r="C12" s="13"/>
      <c r="D12" s="13"/>
      <c r="E12" s="13" t="s">
        <v>12</v>
      </c>
      <c r="F12" s="13"/>
      <c r="G12" s="13"/>
      <c r="H12" s="13"/>
      <c r="I12" s="13"/>
      <c r="J12" s="13"/>
      <c r="K12" s="16">
        <f>+K13</f>
        <v>852602.82</v>
      </c>
      <c r="L12" s="7">
        <f t="shared" si="1"/>
        <v>71050.235000000001</v>
      </c>
      <c r="M12" s="7">
        <v>71050.235000000001</v>
      </c>
      <c r="N12" s="7">
        <v>71050.235000000001</v>
      </c>
      <c r="O12" s="7">
        <v>71050.235000000001</v>
      </c>
      <c r="P12" s="7">
        <v>71050.235000000001</v>
      </c>
      <c r="Q12" s="7">
        <v>71050.235000000001</v>
      </c>
      <c r="R12" s="7">
        <v>71050.235000000001</v>
      </c>
      <c r="S12" s="7">
        <v>71050.235000000001</v>
      </c>
      <c r="T12" s="7">
        <v>71050.235000000001</v>
      </c>
      <c r="U12" s="7">
        <v>71050.235000000001</v>
      </c>
      <c r="V12" s="7">
        <v>71050.235000000001</v>
      </c>
      <c r="W12" s="7">
        <v>71050.235000000001</v>
      </c>
      <c r="X12" s="7">
        <f t="shared" si="0"/>
        <v>852602.82</v>
      </c>
    </row>
    <row r="13" spans="1:24" ht="20.100000000000001" customHeight="1" x14ac:dyDescent="0.15">
      <c r="B13" s="17" t="s">
        <v>13</v>
      </c>
      <c r="C13" s="17"/>
      <c r="D13" s="17"/>
      <c r="E13" s="17" t="s">
        <v>14</v>
      </c>
      <c r="F13" s="17"/>
      <c r="G13" s="17"/>
      <c r="H13" s="17"/>
      <c r="I13" s="17"/>
      <c r="J13" s="17"/>
      <c r="K13" s="18">
        <f>+K14</f>
        <v>852602.82</v>
      </c>
      <c r="L13" s="7">
        <f t="shared" si="1"/>
        <v>71050.235000000001</v>
      </c>
      <c r="M13" s="3">
        <v>71050.235000000001</v>
      </c>
      <c r="N13" s="3">
        <v>71050.235000000001</v>
      </c>
      <c r="O13" s="3">
        <v>71050.235000000001</v>
      </c>
      <c r="P13" s="3">
        <v>71050.235000000001</v>
      </c>
      <c r="Q13" s="3">
        <v>71050.235000000001</v>
      </c>
      <c r="R13" s="3">
        <v>71050.235000000001</v>
      </c>
      <c r="S13" s="3">
        <v>71050.235000000001</v>
      </c>
      <c r="T13" s="3">
        <v>71050.235000000001</v>
      </c>
      <c r="U13" s="3">
        <v>71050.235000000001</v>
      </c>
      <c r="V13" s="3">
        <v>71050.235000000001</v>
      </c>
      <c r="W13" s="3">
        <v>71050.235000000001</v>
      </c>
      <c r="X13" s="3">
        <f t="shared" si="0"/>
        <v>852602.82</v>
      </c>
    </row>
    <row r="14" spans="1:24" ht="20.100000000000001" customHeight="1" x14ac:dyDescent="0.15">
      <c r="B14" s="17" t="s">
        <v>15</v>
      </c>
      <c r="C14" s="17"/>
      <c r="D14" s="17"/>
      <c r="E14" s="17" t="s">
        <v>14</v>
      </c>
      <c r="F14" s="17"/>
      <c r="G14" s="17"/>
      <c r="H14" s="17"/>
      <c r="I14" s="17"/>
      <c r="J14" s="17"/>
      <c r="K14" s="18">
        <v>852602.82</v>
      </c>
      <c r="L14" s="7">
        <f t="shared" si="1"/>
        <v>71050.235000000001</v>
      </c>
      <c r="M14" s="3">
        <v>71050.235000000001</v>
      </c>
      <c r="N14" s="3">
        <v>71050.235000000001</v>
      </c>
      <c r="O14" s="3">
        <v>71050.235000000001</v>
      </c>
      <c r="P14" s="3">
        <v>71050.235000000001</v>
      </c>
      <c r="Q14" s="3">
        <v>71050.235000000001</v>
      </c>
      <c r="R14" s="3">
        <v>71050.235000000001</v>
      </c>
      <c r="S14" s="3">
        <v>71050.235000000001</v>
      </c>
      <c r="T14" s="3">
        <v>71050.235000000001</v>
      </c>
      <c r="U14" s="3">
        <v>71050.235000000001</v>
      </c>
      <c r="V14" s="3">
        <v>71050.235000000001</v>
      </c>
      <c r="W14" s="3">
        <v>71050.235000000001</v>
      </c>
      <c r="X14" s="3">
        <f t="shared" si="0"/>
        <v>852602.82</v>
      </c>
    </row>
    <row r="15" spans="1:24" s="6" customFormat="1" ht="20.100000000000001" customHeight="1" x14ac:dyDescent="0.15">
      <c r="B15" s="13" t="s">
        <v>189</v>
      </c>
      <c r="C15" s="13"/>
      <c r="D15" s="13"/>
      <c r="E15" s="13" t="s">
        <v>190</v>
      </c>
      <c r="F15" s="13"/>
      <c r="G15" s="13"/>
      <c r="H15" s="13"/>
      <c r="I15" s="13"/>
      <c r="J15" s="13"/>
      <c r="K15" s="16">
        <f>+K16</f>
        <v>449404</v>
      </c>
      <c r="L15" s="7">
        <f t="shared" si="1"/>
        <v>37450.333333333336</v>
      </c>
      <c r="M15" s="7">
        <v>37450.333333333336</v>
      </c>
      <c r="N15" s="7">
        <v>37450.333333333336</v>
      </c>
      <c r="O15" s="7">
        <v>37450.333333333336</v>
      </c>
      <c r="P15" s="7">
        <v>37450.333333333336</v>
      </c>
      <c r="Q15" s="7">
        <v>37450.333333333336</v>
      </c>
      <c r="R15" s="7">
        <v>37450.333333333336</v>
      </c>
      <c r="S15" s="7">
        <v>37450.333333333336</v>
      </c>
      <c r="T15" s="7">
        <v>37450.333333333336</v>
      </c>
      <c r="U15" s="7">
        <v>37450.333333333336</v>
      </c>
      <c r="V15" s="7">
        <v>37450.333333333336</v>
      </c>
      <c r="W15" s="7">
        <v>37450.333333333336</v>
      </c>
      <c r="X15" s="7">
        <f t="shared" si="0"/>
        <v>449403.99999999994</v>
      </c>
    </row>
    <row r="16" spans="1:24" s="6" customFormat="1" ht="20.100000000000001" customHeight="1" x14ac:dyDescent="0.15">
      <c r="B16" s="17" t="s">
        <v>191</v>
      </c>
      <c r="C16" s="17"/>
      <c r="D16" s="17"/>
      <c r="E16" s="17" t="s">
        <v>192</v>
      </c>
      <c r="F16" s="17"/>
      <c r="G16" s="17"/>
      <c r="H16" s="17"/>
      <c r="I16" s="17"/>
      <c r="J16" s="17"/>
      <c r="K16" s="18">
        <f>+K17</f>
        <v>449404</v>
      </c>
      <c r="L16" s="7">
        <f t="shared" si="1"/>
        <v>37450.333333333336</v>
      </c>
      <c r="M16" s="7">
        <v>37450.333333333336</v>
      </c>
      <c r="N16" s="7">
        <v>37450.333333333336</v>
      </c>
      <c r="O16" s="7">
        <v>37450.333333333336</v>
      </c>
      <c r="P16" s="7">
        <v>37450.333333333336</v>
      </c>
      <c r="Q16" s="7">
        <v>37450.333333333336</v>
      </c>
      <c r="R16" s="7">
        <v>37450.333333333336</v>
      </c>
      <c r="S16" s="7">
        <v>37450.333333333336</v>
      </c>
      <c r="T16" s="7">
        <v>37450.333333333336</v>
      </c>
      <c r="U16" s="7">
        <v>37450.333333333336</v>
      </c>
      <c r="V16" s="7">
        <v>37450.333333333336</v>
      </c>
      <c r="W16" s="7">
        <v>37450.333333333336</v>
      </c>
      <c r="X16" s="7">
        <f t="shared" si="0"/>
        <v>449403.99999999994</v>
      </c>
    </row>
    <row r="17" spans="2:24" ht="20.100000000000001" customHeight="1" x14ac:dyDescent="0.15">
      <c r="B17" s="17" t="s">
        <v>193</v>
      </c>
      <c r="C17" s="17"/>
      <c r="D17" s="17"/>
      <c r="E17" s="17" t="s">
        <v>192</v>
      </c>
      <c r="F17" s="17"/>
      <c r="G17" s="17"/>
      <c r="H17" s="17"/>
      <c r="I17" s="17"/>
      <c r="J17" s="17"/>
      <c r="K17" s="18">
        <v>449404</v>
      </c>
      <c r="L17" s="7">
        <f t="shared" si="1"/>
        <v>37450.333333333336</v>
      </c>
      <c r="M17" s="3">
        <v>37450.333333333336</v>
      </c>
      <c r="N17" s="3">
        <v>37450.333333333336</v>
      </c>
      <c r="O17" s="3">
        <v>37450.333333333336</v>
      </c>
      <c r="P17" s="3">
        <v>37450.333333333336</v>
      </c>
      <c r="Q17" s="3">
        <v>37450.333333333336</v>
      </c>
      <c r="R17" s="3">
        <v>37450.333333333336</v>
      </c>
      <c r="S17" s="3">
        <v>37450.333333333336</v>
      </c>
      <c r="T17" s="3">
        <v>37450.333333333336</v>
      </c>
      <c r="U17" s="3">
        <v>37450.333333333336</v>
      </c>
      <c r="V17" s="3">
        <v>37450.333333333336</v>
      </c>
      <c r="W17" s="3">
        <v>37450.333333333336</v>
      </c>
      <c r="X17" s="3">
        <f t="shared" si="0"/>
        <v>449403.99999999994</v>
      </c>
    </row>
    <row r="18" spans="2:24" ht="20.100000000000001" customHeight="1" x14ac:dyDescent="0.15">
      <c r="B18" s="14" t="s">
        <v>16</v>
      </c>
      <c r="C18" s="14"/>
      <c r="D18" s="14"/>
      <c r="E18" s="14" t="s">
        <v>17</v>
      </c>
      <c r="F18" s="14"/>
      <c r="G18" s="14"/>
      <c r="H18" s="14"/>
      <c r="I18" s="14"/>
      <c r="J18" s="14"/>
      <c r="K18" s="15">
        <f>+K19+K30+K35+K50+K53+K56+K63</f>
        <v>2839272.62</v>
      </c>
      <c r="L18" s="23">
        <f t="shared" si="1"/>
        <v>236606.05166666667</v>
      </c>
      <c r="M18" s="24">
        <v>236606.05166666667</v>
      </c>
      <c r="N18" s="24">
        <v>236606.05166666667</v>
      </c>
      <c r="O18" s="24">
        <v>236606.05166666667</v>
      </c>
      <c r="P18" s="24">
        <v>236606.05166666667</v>
      </c>
      <c r="Q18" s="24">
        <v>236606.05166666667</v>
      </c>
      <c r="R18" s="24">
        <v>236606.05166666667</v>
      </c>
      <c r="S18" s="24">
        <v>236606.05166666667</v>
      </c>
      <c r="T18" s="24">
        <v>236606.05166666667</v>
      </c>
      <c r="U18" s="24">
        <v>236606.05166666667</v>
      </c>
      <c r="V18" s="24">
        <v>236606.05166666667</v>
      </c>
      <c r="W18" s="24">
        <v>236606.05166666667</v>
      </c>
      <c r="X18" s="24">
        <f t="shared" si="0"/>
        <v>2839272.6200000006</v>
      </c>
    </row>
    <row r="19" spans="2:24" ht="20.100000000000001" customHeight="1" x14ac:dyDescent="0.15">
      <c r="B19" s="13" t="s">
        <v>18</v>
      </c>
      <c r="C19" s="13"/>
      <c r="D19" s="13"/>
      <c r="E19" s="13" t="s">
        <v>19</v>
      </c>
      <c r="F19" s="13"/>
      <c r="G19" s="13"/>
      <c r="H19" s="13"/>
      <c r="I19" s="13"/>
      <c r="J19" s="13"/>
      <c r="K19" s="16">
        <f>+K20+K22+K24+K26+K28</f>
        <v>532313</v>
      </c>
      <c r="L19" s="7">
        <f t="shared" si="1"/>
        <v>44359.416666666664</v>
      </c>
      <c r="M19" s="3">
        <v>44359.416666666664</v>
      </c>
      <c r="N19" s="3">
        <v>44359.416666666664</v>
      </c>
      <c r="O19" s="3">
        <v>44359.416666666664</v>
      </c>
      <c r="P19" s="3">
        <v>44359.416666666664</v>
      </c>
      <c r="Q19" s="3">
        <v>44359.416666666664</v>
      </c>
      <c r="R19" s="3">
        <v>44359.416666666664</v>
      </c>
      <c r="S19" s="3">
        <v>44359.416666666664</v>
      </c>
      <c r="T19" s="3">
        <v>44359.416666666664</v>
      </c>
      <c r="U19" s="3">
        <v>44359.416666666664</v>
      </c>
      <c r="V19" s="3">
        <v>44359.416666666664</v>
      </c>
      <c r="W19" s="3">
        <v>44359.416666666664</v>
      </c>
      <c r="X19" s="3">
        <f t="shared" si="0"/>
        <v>532313.00000000012</v>
      </c>
    </row>
    <row r="20" spans="2:24" ht="20.100000000000001" customHeight="1" x14ac:dyDescent="0.15">
      <c r="B20" s="17" t="s">
        <v>20</v>
      </c>
      <c r="C20" s="17"/>
      <c r="D20" s="17"/>
      <c r="E20" s="17" t="s">
        <v>21</v>
      </c>
      <c r="F20" s="17"/>
      <c r="G20" s="17"/>
      <c r="H20" s="17"/>
      <c r="I20" s="17"/>
      <c r="J20" s="17"/>
      <c r="K20" s="18">
        <f>+K21</f>
        <v>166119</v>
      </c>
      <c r="L20" s="7">
        <f t="shared" si="1"/>
        <v>13843.25</v>
      </c>
      <c r="M20" s="3">
        <v>13843.25</v>
      </c>
      <c r="N20" s="3">
        <v>13843.25</v>
      </c>
      <c r="O20" s="3">
        <v>13843.25</v>
      </c>
      <c r="P20" s="3">
        <v>13843.25</v>
      </c>
      <c r="Q20" s="3">
        <v>13843.25</v>
      </c>
      <c r="R20" s="3">
        <v>13843.25</v>
      </c>
      <c r="S20" s="3">
        <v>13843.25</v>
      </c>
      <c r="T20" s="3">
        <v>13843.25</v>
      </c>
      <c r="U20" s="3">
        <v>13843.25</v>
      </c>
      <c r="V20" s="3">
        <v>13843.25</v>
      </c>
      <c r="W20" s="3">
        <v>13843.25</v>
      </c>
      <c r="X20" s="3">
        <f t="shared" si="0"/>
        <v>166119</v>
      </c>
    </row>
    <row r="21" spans="2:24" ht="20.100000000000001" customHeight="1" x14ac:dyDescent="0.15">
      <c r="B21" s="17" t="s">
        <v>22</v>
      </c>
      <c r="C21" s="17"/>
      <c r="D21" s="17"/>
      <c r="E21" s="17" t="s">
        <v>21</v>
      </c>
      <c r="F21" s="17"/>
      <c r="G21" s="17"/>
      <c r="H21" s="17"/>
      <c r="I21" s="17"/>
      <c r="J21" s="17"/>
      <c r="K21" s="18">
        <v>166119</v>
      </c>
      <c r="L21" s="7">
        <f t="shared" si="1"/>
        <v>13843.25</v>
      </c>
      <c r="M21" s="3">
        <v>13843.25</v>
      </c>
      <c r="N21" s="3">
        <v>13843.25</v>
      </c>
      <c r="O21" s="3">
        <v>13843.25</v>
      </c>
      <c r="P21" s="3">
        <v>13843.25</v>
      </c>
      <c r="Q21" s="3">
        <v>13843.25</v>
      </c>
      <c r="R21" s="3">
        <v>13843.25</v>
      </c>
      <c r="S21" s="3">
        <v>13843.25</v>
      </c>
      <c r="T21" s="3">
        <v>13843.25</v>
      </c>
      <c r="U21" s="3">
        <v>13843.25</v>
      </c>
      <c r="V21" s="3">
        <v>13843.25</v>
      </c>
      <c r="W21" s="3">
        <v>13843.25</v>
      </c>
      <c r="X21" s="3">
        <f t="shared" si="0"/>
        <v>166119</v>
      </c>
    </row>
    <row r="22" spans="2:24" ht="20.100000000000001" customHeight="1" x14ac:dyDescent="0.15">
      <c r="B22" s="17" t="s">
        <v>23</v>
      </c>
      <c r="C22" s="17"/>
      <c r="D22" s="17"/>
      <c r="E22" s="17" t="s">
        <v>24</v>
      </c>
      <c r="F22" s="17"/>
      <c r="G22" s="17"/>
      <c r="H22" s="17"/>
      <c r="I22" s="17"/>
      <c r="J22" s="17"/>
      <c r="K22" s="18">
        <f>+K23</f>
        <v>80091</v>
      </c>
      <c r="L22" s="7">
        <f t="shared" si="1"/>
        <v>6674.25</v>
      </c>
      <c r="M22" s="3">
        <v>6674.25</v>
      </c>
      <c r="N22" s="3">
        <v>6674.25</v>
      </c>
      <c r="O22" s="3">
        <v>6674.25</v>
      </c>
      <c r="P22" s="3">
        <v>6674.25</v>
      </c>
      <c r="Q22" s="3">
        <v>6674.25</v>
      </c>
      <c r="R22" s="3">
        <v>6674.25</v>
      </c>
      <c r="S22" s="3">
        <v>6674.25</v>
      </c>
      <c r="T22" s="3">
        <v>6674.25</v>
      </c>
      <c r="U22" s="3">
        <v>6674.25</v>
      </c>
      <c r="V22" s="3">
        <v>6674.25</v>
      </c>
      <c r="W22" s="3">
        <v>6674.25</v>
      </c>
      <c r="X22" s="3">
        <f t="shared" si="0"/>
        <v>80091</v>
      </c>
    </row>
    <row r="23" spans="2:24" ht="20.100000000000001" customHeight="1" x14ac:dyDescent="0.15">
      <c r="B23" s="17" t="s">
        <v>25</v>
      </c>
      <c r="C23" s="17"/>
      <c r="D23" s="17"/>
      <c r="E23" s="17" t="s">
        <v>24</v>
      </c>
      <c r="F23" s="17"/>
      <c r="G23" s="17"/>
      <c r="H23" s="17"/>
      <c r="I23" s="17"/>
      <c r="J23" s="17"/>
      <c r="K23" s="18">
        <v>80091</v>
      </c>
      <c r="L23" s="7">
        <f t="shared" si="1"/>
        <v>6674.25</v>
      </c>
      <c r="M23" s="3">
        <v>6674.25</v>
      </c>
      <c r="N23" s="3">
        <v>6674.25</v>
      </c>
      <c r="O23" s="3">
        <v>6674.25</v>
      </c>
      <c r="P23" s="3">
        <v>6674.25</v>
      </c>
      <c r="Q23" s="3">
        <v>6674.25</v>
      </c>
      <c r="R23" s="3">
        <v>6674.25</v>
      </c>
      <c r="S23" s="3">
        <v>6674.25</v>
      </c>
      <c r="T23" s="3">
        <v>6674.25</v>
      </c>
      <c r="U23" s="3">
        <v>6674.25</v>
      </c>
      <c r="V23" s="3">
        <v>6674.25</v>
      </c>
      <c r="W23" s="3">
        <v>6674.25</v>
      </c>
      <c r="X23" s="3">
        <f t="shared" si="0"/>
        <v>80091</v>
      </c>
    </row>
    <row r="24" spans="2:24" ht="20.100000000000001" customHeight="1" x14ac:dyDescent="0.15">
      <c r="B24" s="17" t="s">
        <v>26</v>
      </c>
      <c r="C24" s="17"/>
      <c r="D24" s="17"/>
      <c r="E24" s="17" t="s">
        <v>27</v>
      </c>
      <c r="F24" s="17"/>
      <c r="G24" s="17"/>
      <c r="H24" s="17"/>
      <c r="I24" s="17"/>
      <c r="J24" s="17"/>
      <c r="K24" s="18">
        <f>+K25</f>
        <v>95409</v>
      </c>
      <c r="L24" s="7">
        <f t="shared" si="1"/>
        <v>7950.75</v>
      </c>
      <c r="M24" s="3">
        <v>7950.75</v>
      </c>
      <c r="N24" s="3">
        <v>7950.75</v>
      </c>
      <c r="O24" s="3">
        <v>7950.75</v>
      </c>
      <c r="P24" s="3">
        <v>7950.75</v>
      </c>
      <c r="Q24" s="3">
        <v>7950.75</v>
      </c>
      <c r="R24" s="3">
        <v>7950.75</v>
      </c>
      <c r="S24" s="3">
        <v>7950.75</v>
      </c>
      <c r="T24" s="3">
        <v>7950.75</v>
      </c>
      <c r="U24" s="3">
        <v>7950.75</v>
      </c>
      <c r="V24" s="3">
        <v>7950.75</v>
      </c>
      <c r="W24" s="3">
        <v>7950.75</v>
      </c>
      <c r="X24" s="3">
        <f t="shared" si="0"/>
        <v>95409</v>
      </c>
    </row>
    <row r="25" spans="2:24" ht="20.100000000000001" customHeight="1" x14ac:dyDescent="0.15">
      <c r="B25" s="17" t="s">
        <v>28</v>
      </c>
      <c r="C25" s="17"/>
      <c r="D25" s="17"/>
      <c r="E25" s="17" t="s">
        <v>27</v>
      </c>
      <c r="F25" s="17"/>
      <c r="G25" s="17"/>
      <c r="H25" s="17"/>
      <c r="I25" s="17"/>
      <c r="J25" s="17"/>
      <c r="K25" s="18">
        <v>95409</v>
      </c>
      <c r="L25" s="7">
        <f t="shared" si="1"/>
        <v>7950.75</v>
      </c>
      <c r="M25" s="3">
        <v>7950.75</v>
      </c>
      <c r="N25" s="3">
        <v>7950.75</v>
      </c>
      <c r="O25" s="3">
        <v>7950.75</v>
      </c>
      <c r="P25" s="3">
        <v>7950.75</v>
      </c>
      <c r="Q25" s="3">
        <v>7950.75</v>
      </c>
      <c r="R25" s="3">
        <v>7950.75</v>
      </c>
      <c r="S25" s="3">
        <v>7950.75</v>
      </c>
      <c r="T25" s="3">
        <v>7950.75</v>
      </c>
      <c r="U25" s="3">
        <v>7950.75</v>
      </c>
      <c r="V25" s="3">
        <v>7950.75</v>
      </c>
      <c r="W25" s="3">
        <v>7950.75</v>
      </c>
      <c r="X25" s="3">
        <f t="shared" si="0"/>
        <v>95409</v>
      </c>
    </row>
    <row r="26" spans="2:24" ht="20.100000000000001" customHeight="1" x14ac:dyDescent="0.15">
      <c r="B26" s="17" t="s">
        <v>29</v>
      </c>
      <c r="C26" s="17"/>
      <c r="D26" s="17"/>
      <c r="E26" s="17" t="s">
        <v>30</v>
      </c>
      <c r="F26" s="17"/>
      <c r="G26" s="17"/>
      <c r="H26" s="17"/>
      <c r="I26" s="17"/>
      <c r="J26" s="17"/>
      <c r="K26" s="18">
        <f>+K27</f>
        <v>95604</v>
      </c>
      <c r="L26" s="7">
        <f t="shared" si="1"/>
        <v>7967</v>
      </c>
      <c r="M26" s="3">
        <v>7967</v>
      </c>
      <c r="N26" s="3">
        <v>7967</v>
      </c>
      <c r="O26" s="3">
        <v>7967</v>
      </c>
      <c r="P26" s="3">
        <v>7967</v>
      </c>
      <c r="Q26" s="3">
        <v>7967</v>
      </c>
      <c r="R26" s="3">
        <v>7967</v>
      </c>
      <c r="S26" s="3">
        <v>7967</v>
      </c>
      <c r="T26" s="3">
        <v>7967</v>
      </c>
      <c r="U26" s="3">
        <v>7967</v>
      </c>
      <c r="V26" s="3">
        <v>7967</v>
      </c>
      <c r="W26" s="3">
        <v>7967</v>
      </c>
      <c r="X26" s="3">
        <f t="shared" si="0"/>
        <v>95604</v>
      </c>
    </row>
    <row r="27" spans="2:24" ht="20.100000000000001" customHeight="1" x14ac:dyDescent="0.15">
      <c r="B27" s="17" t="s">
        <v>31</v>
      </c>
      <c r="C27" s="17"/>
      <c r="D27" s="17"/>
      <c r="E27" s="17" t="s">
        <v>30</v>
      </c>
      <c r="F27" s="17"/>
      <c r="G27" s="17"/>
      <c r="H27" s="17"/>
      <c r="I27" s="17"/>
      <c r="J27" s="17"/>
      <c r="K27" s="18">
        <v>95604</v>
      </c>
      <c r="L27" s="7">
        <f t="shared" si="1"/>
        <v>7967</v>
      </c>
      <c r="M27" s="3">
        <v>7967</v>
      </c>
      <c r="N27" s="3">
        <v>7967</v>
      </c>
      <c r="O27" s="3">
        <v>7967</v>
      </c>
      <c r="P27" s="3">
        <v>7967</v>
      </c>
      <c r="Q27" s="3">
        <v>7967</v>
      </c>
      <c r="R27" s="3">
        <v>7967</v>
      </c>
      <c r="S27" s="3">
        <v>7967</v>
      </c>
      <c r="T27" s="3">
        <v>7967</v>
      </c>
      <c r="U27" s="3">
        <v>7967</v>
      </c>
      <c r="V27" s="3">
        <v>7967</v>
      </c>
      <c r="W27" s="3">
        <v>7967</v>
      </c>
      <c r="X27" s="3">
        <f t="shared" si="0"/>
        <v>95604</v>
      </c>
    </row>
    <row r="28" spans="2:24" ht="20.100000000000001" customHeight="1" x14ac:dyDescent="0.15">
      <c r="B28" s="17" t="s">
        <v>32</v>
      </c>
      <c r="C28" s="17"/>
      <c r="D28" s="17"/>
      <c r="E28" s="17" t="s">
        <v>33</v>
      </c>
      <c r="F28" s="17"/>
      <c r="G28" s="17"/>
      <c r="H28" s="17"/>
      <c r="I28" s="17"/>
      <c r="J28" s="17"/>
      <c r="K28" s="18">
        <f>+K29</f>
        <v>95090</v>
      </c>
      <c r="L28" s="7">
        <f t="shared" si="1"/>
        <v>7924.166666666667</v>
      </c>
      <c r="M28" s="3">
        <v>7924.166666666667</v>
      </c>
      <c r="N28" s="3">
        <v>7924.166666666667</v>
      </c>
      <c r="O28" s="3">
        <v>7924.166666666667</v>
      </c>
      <c r="P28" s="3">
        <v>7924.166666666667</v>
      </c>
      <c r="Q28" s="3">
        <v>7924.166666666667</v>
      </c>
      <c r="R28" s="3">
        <v>7924.166666666667</v>
      </c>
      <c r="S28" s="3">
        <v>7924.166666666667</v>
      </c>
      <c r="T28" s="3">
        <v>7924.166666666667</v>
      </c>
      <c r="U28" s="3">
        <v>7924.166666666667</v>
      </c>
      <c r="V28" s="3">
        <v>7924.166666666667</v>
      </c>
      <c r="W28" s="3">
        <v>7924.166666666667</v>
      </c>
      <c r="X28" s="3">
        <f t="shared" si="0"/>
        <v>95090.000000000015</v>
      </c>
    </row>
    <row r="29" spans="2:24" s="6" customFormat="1" ht="20.100000000000001" customHeight="1" x14ac:dyDescent="0.15">
      <c r="B29" s="17" t="s">
        <v>34</v>
      </c>
      <c r="C29" s="17"/>
      <c r="D29" s="17"/>
      <c r="E29" s="17" t="s">
        <v>33</v>
      </c>
      <c r="F29" s="17"/>
      <c r="G29" s="17"/>
      <c r="H29" s="17"/>
      <c r="I29" s="17"/>
      <c r="J29" s="17"/>
      <c r="K29" s="18">
        <v>95090</v>
      </c>
      <c r="L29" s="7">
        <f t="shared" si="1"/>
        <v>7924.166666666667</v>
      </c>
      <c r="M29" s="7">
        <v>7924.166666666667</v>
      </c>
      <c r="N29" s="7">
        <v>7924.166666666667</v>
      </c>
      <c r="O29" s="7">
        <v>7924.166666666667</v>
      </c>
      <c r="P29" s="7">
        <v>7924.166666666667</v>
      </c>
      <c r="Q29" s="7">
        <v>7924.166666666667</v>
      </c>
      <c r="R29" s="7">
        <v>7924.166666666667</v>
      </c>
      <c r="S29" s="7">
        <v>7924.166666666667</v>
      </c>
      <c r="T29" s="7">
        <v>7924.166666666667</v>
      </c>
      <c r="U29" s="7">
        <v>7924.166666666667</v>
      </c>
      <c r="V29" s="7">
        <v>7924.166666666667</v>
      </c>
      <c r="W29" s="7">
        <v>7924.166666666667</v>
      </c>
      <c r="X29" s="7">
        <f t="shared" si="0"/>
        <v>95090.000000000015</v>
      </c>
    </row>
    <row r="30" spans="2:24" ht="20.100000000000001" customHeight="1" x14ac:dyDescent="0.15">
      <c r="B30" s="13" t="s">
        <v>35</v>
      </c>
      <c r="C30" s="13"/>
      <c r="D30" s="13"/>
      <c r="E30" s="13" t="s">
        <v>36</v>
      </c>
      <c r="F30" s="13"/>
      <c r="G30" s="13"/>
      <c r="H30" s="13"/>
      <c r="I30" s="13"/>
      <c r="J30" s="13"/>
      <c r="K30" s="16">
        <f>+K31+K33</f>
        <v>55182</v>
      </c>
      <c r="L30" s="7">
        <f t="shared" si="1"/>
        <v>4598.5</v>
      </c>
      <c r="M30" s="3">
        <v>4598.5</v>
      </c>
      <c r="N30" s="3">
        <v>4598.5</v>
      </c>
      <c r="O30" s="3">
        <v>4598.5</v>
      </c>
      <c r="P30" s="3">
        <v>4598.5</v>
      </c>
      <c r="Q30" s="3">
        <v>4598.5</v>
      </c>
      <c r="R30" s="3">
        <v>4598.5</v>
      </c>
      <c r="S30" s="3">
        <v>4598.5</v>
      </c>
      <c r="T30" s="3">
        <v>4598.5</v>
      </c>
      <c r="U30" s="3">
        <v>4598.5</v>
      </c>
      <c r="V30" s="3">
        <v>4598.5</v>
      </c>
      <c r="W30" s="3">
        <v>4598.5</v>
      </c>
      <c r="X30" s="3">
        <f t="shared" si="0"/>
        <v>55182</v>
      </c>
    </row>
    <row r="31" spans="2:24" ht="20.100000000000001" customHeight="1" x14ac:dyDescent="0.15">
      <c r="B31" s="17" t="s">
        <v>37</v>
      </c>
      <c r="C31" s="17"/>
      <c r="D31" s="17"/>
      <c r="E31" s="17" t="s">
        <v>38</v>
      </c>
      <c r="F31" s="17"/>
      <c r="G31" s="17"/>
      <c r="H31" s="17"/>
      <c r="I31" s="17"/>
      <c r="J31" s="17"/>
      <c r="K31" s="18">
        <f>+K32</f>
        <v>15640</v>
      </c>
      <c r="L31" s="7">
        <f t="shared" si="1"/>
        <v>1303.3333333333333</v>
      </c>
      <c r="M31" s="3">
        <v>1303.3333333333333</v>
      </c>
      <c r="N31" s="3">
        <v>1303.3333333333333</v>
      </c>
      <c r="O31" s="3">
        <v>1303.3333333333333</v>
      </c>
      <c r="P31" s="3">
        <v>1303.3333333333333</v>
      </c>
      <c r="Q31" s="3">
        <v>1303.3333333333333</v>
      </c>
      <c r="R31" s="3">
        <v>1303.3333333333333</v>
      </c>
      <c r="S31" s="3">
        <v>1303.3333333333333</v>
      </c>
      <c r="T31" s="3">
        <v>1303.3333333333333</v>
      </c>
      <c r="U31" s="3">
        <v>1303.3333333333333</v>
      </c>
      <c r="V31" s="3">
        <v>1303.3333333333333</v>
      </c>
      <c r="W31" s="3">
        <v>1303.3333333333333</v>
      </c>
      <c r="X31" s="3">
        <f t="shared" si="0"/>
        <v>15640.000000000002</v>
      </c>
    </row>
    <row r="32" spans="2:24" ht="20.100000000000001" customHeight="1" x14ac:dyDescent="0.15">
      <c r="B32" s="17" t="s">
        <v>39</v>
      </c>
      <c r="C32" s="17"/>
      <c r="D32" s="17"/>
      <c r="E32" s="17" t="s">
        <v>38</v>
      </c>
      <c r="F32" s="17"/>
      <c r="G32" s="17"/>
      <c r="H32" s="17"/>
      <c r="I32" s="17"/>
      <c r="J32" s="17"/>
      <c r="K32" s="18">
        <v>15640</v>
      </c>
      <c r="L32" s="7">
        <f t="shared" si="1"/>
        <v>1303.3333333333333</v>
      </c>
      <c r="M32" s="3">
        <v>1303.3333333333333</v>
      </c>
      <c r="N32" s="3">
        <v>1303.3333333333333</v>
      </c>
      <c r="O32" s="3">
        <v>1303.3333333333333</v>
      </c>
      <c r="P32" s="3">
        <v>1303.3333333333333</v>
      </c>
      <c r="Q32" s="3">
        <v>1303.3333333333333</v>
      </c>
      <c r="R32" s="3">
        <v>1303.3333333333333</v>
      </c>
      <c r="S32" s="3">
        <v>1303.3333333333333</v>
      </c>
      <c r="T32" s="3">
        <v>1303.3333333333333</v>
      </c>
      <c r="U32" s="3">
        <v>1303.3333333333333</v>
      </c>
      <c r="V32" s="3">
        <v>1303.3333333333333</v>
      </c>
      <c r="W32" s="3">
        <v>1303.3333333333333</v>
      </c>
      <c r="X32" s="3">
        <f t="shared" si="0"/>
        <v>15640.000000000002</v>
      </c>
    </row>
    <row r="33" spans="2:24" ht="20.100000000000001" customHeight="1" x14ac:dyDescent="0.15">
      <c r="B33" s="17" t="s">
        <v>40</v>
      </c>
      <c r="C33" s="17"/>
      <c r="D33" s="17"/>
      <c r="E33" s="17" t="s">
        <v>41</v>
      </c>
      <c r="F33" s="17"/>
      <c r="G33" s="17"/>
      <c r="H33" s="17"/>
      <c r="I33" s="17"/>
      <c r="J33" s="17"/>
      <c r="K33" s="18">
        <f>+K34</f>
        <v>39542</v>
      </c>
      <c r="L33" s="7">
        <f t="shared" si="1"/>
        <v>3295.1666666666665</v>
      </c>
      <c r="M33" s="3">
        <v>3295.1666666666665</v>
      </c>
      <c r="N33" s="3">
        <v>3295.1666666666665</v>
      </c>
      <c r="O33" s="3">
        <v>3295.1666666666665</v>
      </c>
      <c r="P33" s="3">
        <v>3295.1666666666665</v>
      </c>
      <c r="Q33" s="3">
        <v>3295.1666666666665</v>
      </c>
      <c r="R33" s="3">
        <v>3295.1666666666665</v>
      </c>
      <c r="S33" s="3">
        <v>3295.1666666666665</v>
      </c>
      <c r="T33" s="3">
        <v>3295.1666666666665</v>
      </c>
      <c r="U33" s="3">
        <v>3295.1666666666665</v>
      </c>
      <c r="V33" s="3">
        <v>3295.1666666666665</v>
      </c>
      <c r="W33" s="3">
        <v>3295.1666666666665</v>
      </c>
      <c r="X33" s="3">
        <f t="shared" si="0"/>
        <v>39542</v>
      </c>
    </row>
    <row r="34" spans="2:24" s="6" customFormat="1" ht="20.100000000000001" customHeight="1" x14ac:dyDescent="0.15">
      <c r="B34" s="17" t="s">
        <v>42</v>
      </c>
      <c r="C34" s="17"/>
      <c r="D34" s="17"/>
      <c r="E34" s="17" t="s">
        <v>41</v>
      </c>
      <c r="F34" s="17"/>
      <c r="G34" s="17"/>
      <c r="H34" s="17"/>
      <c r="I34" s="17"/>
      <c r="J34" s="17"/>
      <c r="K34" s="18">
        <v>39542</v>
      </c>
      <c r="L34" s="7">
        <f t="shared" si="1"/>
        <v>3295.1666666666665</v>
      </c>
      <c r="M34" s="7">
        <v>3295.1666666666665</v>
      </c>
      <c r="N34" s="7">
        <v>3295.1666666666665</v>
      </c>
      <c r="O34" s="7">
        <v>3295.1666666666665</v>
      </c>
      <c r="P34" s="7">
        <v>3295.1666666666665</v>
      </c>
      <c r="Q34" s="7">
        <v>3295.1666666666665</v>
      </c>
      <c r="R34" s="7">
        <v>3295.1666666666665</v>
      </c>
      <c r="S34" s="7">
        <v>3295.1666666666665</v>
      </c>
      <c r="T34" s="7">
        <v>3295.1666666666665</v>
      </c>
      <c r="U34" s="7">
        <v>3295.1666666666665</v>
      </c>
      <c r="V34" s="7">
        <v>3295.1666666666665</v>
      </c>
      <c r="W34" s="7">
        <v>3295.1666666666665</v>
      </c>
      <c r="X34" s="7">
        <f t="shared" si="0"/>
        <v>39542</v>
      </c>
    </row>
    <row r="35" spans="2:24" ht="20.100000000000001" customHeight="1" x14ac:dyDescent="0.15">
      <c r="B35" s="13" t="s">
        <v>43</v>
      </c>
      <c r="C35" s="13"/>
      <c r="D35" s="13"/>
      <c r="E35" s="13" t="s">
        <v>44</v>
      </c>
      <c r="F35" s="13"/>
      <c r="G35" s="13"/>
      <c r="H35" s="13"/>
      <c r="I35" s="13"/>
      <c r="J35" s="13"/>
      <c r="K35" s="16">
        <f>+K36+K38+K40+K42+K44+K46+K48</f>
        <v>596977.42000000004</v>
      </c>
      <c r="L35" s="7">
        <f t="shared" si="1"/>
        <v>49748.118333333339</v>
      </c>
      <c r="M35" s="3">
        <v>49748.118333333339</v>
      </c>
      <c r="N35" s="3">
        <v>49748.118333333339</v>
      </c>
      <c r="O35" s="3">
        <v>49748.118333333339</v>
      </c>
      <c r="P35" s="3">
        <v>49748.118333333339</v>
      </c>
      <c r="Q35" s="3">
        <v>49748.118333333339</v>
      </c>
      <c r="R35" s="3">
        <v>49748.118333333339</v>
      </c>
      <c r="S35" s="3">
        <v>49748.118333333339</v>
      </c>
      <c r="T35" s="3">
        <v>49748.118333333339</v>
      </c>
      <c r="U35" s="3">
        <v>49748.118333333339</v>
      </c>
      <c r="V35" s="3">
        <v>49748.118333333339</v>
      </c>
      <c r="W35" s="3">
        <v>49748.118333333339</v>
      </c>
      <c r="X35" s="3">
        <f t="shared" si="0"/>
        <v>596977.42000000004</v>
      </c>
    </row>
    <row r="36" spans="2:24" ht="20.100000000000001" customHeight="1" x14ac:dyDescent="0.15">
      <c r="B36" s="17" t="s">
        <v>45</v>
      </c>
      <c r="C36" s="17"/>
      <c r="D36" s="17"/>
      <c r="E36" s="17" t="s">
        <v>46</v>
      </c>
      <c r="F36" s="17"/>
      <c r="G36" s="17"/>
      <c r="H36" s="17"/>
      <c r="I36" s="17"/>
      <c r="J36" s="17"/>
      <c r="K36" s="18">
        <f>+K37</f>
        <v>31070</v>
      </c>
      <c r="L36" s="7">
        <f t="shared" si="1"/>
        <v>2589.1666666666665</v>
      </c>
      <c r="M36" s="3">
        <v>2589.1666666666665</v>
      </c>
      <c r="N36" s="3">
        <v>2589.1666666666665</v>
      </c>
      <c r="O36" s="3">
        <v>2589.1666666666665</v>
      </c>
      <c r="P36" s="3">
        <v>2589.1666666666665</v>
      </c>
      <c r="Q36" s="3">
        <v>2589.1666666666665</v>
      </c>
      <c r="R36" s="3">
        <v>2589.1666666666665</v>
      </c>
      <c r="S36" s="3">
        <v>2589.1666666666665</v>
      </c>
      <c r="T36" s="3">
        <v>2589.1666666666665</v>
      </c>
      <c r="U36" s="3">
        <v>2589.1666666666665</v>
      </c>
      <c r="V36" s="3">
        <v>2589.1666666666665</v>
      </c>
      <c r="W36" s="3">
        <v>2589.1666666666665</v>
      </c>
      <c r="X36" s="3">
        <f t="shared" si="0"/>
        <v>31070.000000000004</v>
      </c>
    </row>
    <row r="37" spans="2:24" ht="20.100000000000001" customHeight="1" x14ac:dyDescent="0.15">
      <c r="B37" s="17" t="s">
        <v>47</v>
      </c>
      <c r="C37" s="17"/>
      <c r="D37" s="17"/>
      <c r="E37" s="17" t="s">
        <v>46</v>
      </c>
      <c r="F37" s="17"/>
      <c r="G37" s="17"/>
      <c r="H37" s="17"/>
      <c r="I37" s="17"/>
      <c r="J37" s="17"/>
      <c r="K37" s="18">
        <v>31070</v>
      </c>
      <c r="L37" s="7">
        <f t="shared" si="1"/>
        <v>2589.1666666666665</v>
      </c>
      <c r="M37" s="3">
        <v>2589.1666666666665</v>
      </c>
      <c r="N37" s="3">
        <v>2589.1666666666665</v>
      </c>
      <c r="O37" s="3">
        <v>2589.1666666666665</v>
      </c>
      <c r="P37" s="3">
        <v>2589.1666666666665</v>
      </c>
      <c r="Q37" s="3">
        <v>2589.1666666666665</v>
      </c>
      <c r="R37" s="3">
        <v>2589.1666666666665</v>
      </c>
      <c r="S37" s="3">
        <v>2589.1666666666665</v>
      </c>
      <c r="T37" s="3">
        <v>2589.1666666666665</v>
      </c>
      <c r="U37" s="3">
        <v>2589.1666666666665</v>
      </c>
      <c r="V37" s="3">
        <v>2589.1666666666665</v>
      </c>
      <c r="W37" s="3">
        <v>2589.1666666666665</v>
      </c>
      <c r="X37" s="3">
        <f t="shared" si="0"/>
        <v>31070.000000000004</v>
      </c>
    </row>
    <row r="38" spans="2:24" ht="20.100000000000001" customHeight="1" x14ac:dyDescent="0.15">
      <c r="B38" s="17" t="s">
        <v>48</v>
      </c>
      <c r="C38" s="17"/>
      <c r="D38" s="17"/>
      <c r="E38" s="17" t="s">
        <v>49</v>
      </c>
      <c r="F38" s="17"/>
      <c r="G38" s="17"/>
      <c r="H38" s="17"/>
      <c r="I38" s="17"/>
      <c r="J38" s="17"/>
      <c r="K38" s="18">
        <f>+K39</f>
        <v>109303</v>
      </c>
      <c r="L38" s="7">
        <f t="shared" si="1"/>
        <v>9108.5833333333339</v>
      </c>
      <c r="M38" s="3">
        <v>9108.5833333333339</v>
      </c>
      <c r="N38" s="3">
        <v>9108.5833333333339</v>
      </c>
      <c r="O38" s="3">
        <v>9108.5833333333339</v>
      </c>
      <c r="P38" s="3">
        <v>9108.5833333333339</v>
      </c>
      <c r="Q38" s="3">
        <v>9108.5833333333339</v>
      </c>
      <c r="R38" s="3">
        <v>9108.5833333333339</v>
      </c>
      <c r="S38" s="3">
        <v>9108.5833333333339</v>
      </c>
      <c r="T38" s="3">
        <v>9108.5833333333339</v>
      </c>
      <c r="U38" s="3">
        <v>9108.5833333333339</v>
      </c>
      <c r="V38" s="3">
        <v>9108.5833333333339</v>
      </c>
      <c r="W38" s="3">
        <v>9108.5833333333339</v>
      </c>
      <c r="X38" s="3">
        <f t="shared" si="0"/>
        <v>109302.99999999999</v>
      </c>
    </row>
    <row r="39" spans="2:24" ht="20.100000000000001" customHeight="1" x14ac:dyDescent="0.15">
      <c r="B39" s="17" t="s">
        <v>50</v>
      </c>
      <c r="C39" s="17"/>
      <c r="D39" s="17"/>
      <c r="E39" s="17" t="s">
        <v>49</v>
      </c>
      <c r="F39" s="17"/>
      <c r="G39" s="17"/>
      <c r="H39" s="17"/>
      <c r="I39" s="17"/>
      <c r="J39" s="17"/>
      <c r="K39" s="18">
        <v>109303</v>
      </c>
      <c r="L39" s="7">
        <f t="shared" si="1"/>
        <v>9108.5833333333339</v>
      </c>
      <c r="M39" s="3">
        <v>9108.5833333333339</v>
      </c>
      <c r="N39" s="3">
        <v>9108.5833333333339</v>
      </c>
      <c r="O39" s="3">
        <v>9108.5833333333339</v>
      </c>
      <c r="P39" s="3">
        <v>9108.5833333333339</v>
      </c>
      <c r="Q39" s="3">
        <v>9108.5833333333339</v>
      </c>
      <c r="R39" s="3">
        <v>9108.5833333333339</v>
      </c>
      <c r="S39" s="3">
        <v>9108.5833333333339</v>
      </c>
      <c r="T39" s="3">
        <v>9108.5833333333339</v>
      </c>
      <c r="U39" s="3">
        <v>9108.5833333333339</v>
      </c>
      <c r="V39" s="3">
        <v>9108.5833333333339</v>
      </c>
      <c r="W39" s="3">
        <v>9108.5833333333339</v>
      </c>
      <c r="X39" s="3">
        <f t="shared" si="0"/>
        <v>109302.99999999999</v>
      </c>
    </row>
    <row r="40" spans="2:24" ht="20.100000000000001" customHeight="1" x14ac:dyDescent="0.15">
      <c r="B40" s="17" t="s">
        <v>51</v>
      </c>
      <c r="C40" s="17"/>
      <c r="D40" s="17"/>
      <c r="E40" s="17" t="s">
        <v>52</v>
      </c>
      <c r="F40" s="17"/>
      <c r="G40" s="17"/>
      <c r="H40" s="17"/>
      <c r="I40" s="17"/>
      <c r="J40" s="17"/>
      <c r="K40" s="18">
        <f>+K41</f>
        <v>27251</v>
      </c>
      <c r="L40" s="7">
        <f t="shared" si="1"/>
        <v>2270.9166666666665</v>
      </c>
      <c r="M40" s="3">
        <v>2270.9166666666665</v>
      </c>
      <c r="N40" s="3">
        <v>2270.9166666666665</v>
      </c>
      <c r="O40" s="3">
        <v>2270.9166666666665</v>
      </c>
      <c r="P40" s="3">
        <v>2270.9166666666665</v>
      </c>
      <c r="Q40" s="3">
        <v>2270.9166666666665</v>
      </c>
      <c r="R40" s="3">
        <v>2270.9166666666665</v>
      </c>
      <c r="S40" s="3">
        <v>2270.9166666666665</v>
      </c>
      <c r="T40" s="3">
        <v>2270.9166666666665</v>
      </c>
      <c r="U40" s="3">
        <v>2270.9166666666665</v>
      </c>
      <c r="V40" s="3">
        <v>2270.9166666666665</v>
      </c>
      <c r="W40" s="3">
        <v>2270.9166666666665</v>
      </c>
      <c r="X40" s="3">
        <f t="shared" si="0"/>
        <v>27251.000000000004</v>
      </c>
    </row>
    <row r="41" spans="2:24" ht="20.100000000000001" customHeight="1" x14ac:dyDescent="0.15">
      <c r="B41" s="17" t="s">
        <v>53</v>
      </c>
      <c r="C41" s="17"/>
      <c r="D41" s="17"/>
      <c r="E41" s="17" t="s">
        <v>52</v>
      </c>
      <c r="F41" s="17"/>
      <c r="G41" s="17"/>
      <c r="H41" s="17"/>
      <c r="I41" s="17"/>
      <c r="J41" s="17"/>
      <c r="K41" s="18">
        <v>27251</v>
      </c>
      <c r="L41" s="7">
        <f t="shared" si="1"/>
        <v>2270.9166666666665</v>
      </c>
      <c r="M41" s="3">
        <v>2270.9166666666665</v>
      </c>
      <c r="N41" s="3">
        <v>2270.9166666666665</v>
      </c>
      <c r="O41" s="3">
        <v>2270.9166666666665</v>
      </c>
      <c r="P41" s="3">
        <v>2270.9166666666665</v>
      </c>
      <c r="Q41" s="3">
        <v>2270.9166666666665</v>
      </c>
      <c r="R41" s="3">
        <v>2270.9166666666665</v>
      </c>
      <c r="S41" s="3">
        <v>2270.9166666666665</v>
      </c>
      <c r="T41" s="3">
        <v>2270.9166666666665</v>
      </c>
      <c r="U41" s="3">
        <v>2270.9166666666665</v>
      </c>
      <c r="V41" s="3">
        <v>2270.9166666666665</v>
      </c>
      <c r="W41" s="3">
        <v>2270.9166666666665</v>
      </c>
      <c r="X41" s="3">
        <f t="shared" si="0"/>
        <v>27251.000000000004</v>
      </c>
    </row>
    <row r="42" spans="2:24" ht="20.100000000000001" customHeight="1" x14ac:dyDescent="0.15">
      <c r="B42" s="17" t="s">
        <v>54</v>
      </c>
      <c r="C42" s="17"/>
      <c r="D42" s="17"/>
      <c r="E42" s="17" t="s">
        <v>55</v>
      </c>
      <c r="F42" s="17"/>
      <c r="G42" s="17"/>
      <c r="H42" s="17"/>
      <c r="I42" s="17"/>
      <c r="J42" s="17"/>
      <c r="K42" s="18">
        <f>+K43</f>
        <v>233234.42</v>
      </c>
      <c r="L42" s="7">
        <f t="shared" si="1"/>
        <v>19436.201666666668</v>
      </c>
      <c r="M42" s="3">
        <v>19436.201666666668</v>
      </c>
      <c r="N42" s="3">
        <v>19436.201666666668</v>
      </c>
      <c r="O42" s="3">
        <v>19436.201666666668</v>
      </c>
      <c r="P42" s="3">
        <v>19436.201666666668</v>
      </c>
      <c r="Q42" s="3">
        <v>19436.201666666668</v>
      </c>
      <c r="R42" s="3">
        <v>19436.201666666668</v>
      </c>
      <c r="S42" s="3">
        <v>19436.201666666668</v>
      </c>
      <c r="T42" s="3">
        <v>19436.201666666668</v>
      </c>
      <c r="U42" s="3">
        <v>19436.201666666668</v>
      </c>
      <c r="V42" s="3">
        <v>19436.201666666668</v>
      </c>
      <c r="W42" s="3">
        <v>19436.201666666668</v>
      </c>
      <c r="X42" s="3">
        <f t="shared" si="0"/>
        <v>233234.41999999995</v>
      </c>
    </row>
    <row r="43" spans="2:24" ht="20.100000000000001" customHeight="1" x14ac:dyDescent="0.15">
      <c r="B43" s="17" t="s">
        <v>56</v>
      </c>
      <c r="C43" s="17"/>
      <c r="D43" s="17"/>
      <c r="E43" s="17" t="s">
        <v>55</v>
      </c>
      <c r="F43" s="17"/>
      <c r="G43" s="17"/>
      <c r="H43" s="17"/>
      <c r="I43" s="17"/>
      <c r="J43" s="17"/>
      <c r="K43" s="18">
        <v>233234.42</v>
      </c>
      <c r="L43" s="7">
        <f t="shared" si="1"/>
        <v>19436.201666666668</v>
      </c>
      <c r="M43" s="3">
        <v>19436.201666666668</v>
      </c>
      <c r="N43" s="3">
        <v>19436.201666666668</v>
      </c>
      <c r="O43" s="3">
        <v>19436.201666666668</v>
      </c>
      <c r="P43" s="3">
        <v>19436.201666666668</v>
      </c>
      <c r="Q43" s="3">
        <v>19436.201666666668</v>
      </c>
      <c r="R43" s="3">
        <v>19436.201666666668</v>
      </c>
      <c r="S43" s="3">
        <v>19436.201666666668</v>
      </c>
      <c r="T43" s="3">
        <v>19436.201666666668</v>
      </c>
      <c r="U43" s="3">
        <v>19436.201666666668</v>
      </c>
      <c r="V43" s="3">
        <v>19436.201666666668</v>
      </c>
      <c r="W43" s="3">
        <v>19436.201666666668</v>
      </c>
      <c r="X43" s="3">
        <f t="shared" si="0"/>
        <v>233234.41999999995</v>
      </c>
    </row>
    <row r="44" spans="2:24" ht="20.100000000000001" customHeight="1" x14ac:dyDescent="0.15">
      <c r="B44" s="17" t="s">
        <v>57</v>
      </c>
      <c r="C44" s="17"/>
      <c r="D44" s="17"/>
      <c r="E44" s="17" t="s">
        <v>58</v>
      </c>
      <c r="F44" s="17"/>
      <c r="G44" s="17"/>
      <c r="H44" s="17"/>
      <c r="I44" s="17"/>
      <c r="J44" s="17"/>
      <c r="K44" s="18">
        <f>+K45</f>
        <v>144697</v>
      </c>
      <c r="L44" s="7">
        <f t="shared" si="1"/>
        <v>12058.083333333334</v>
      </c>
      <c r="M44" s="3">
        <v>12058.083333333334</v>
      </c>
      <c r="N44" s="3">
        <v>12058.083333333334</v>
      </c>
      <c r="O44" s="3">
        <v>12058.083333333334</v>
      </c>
      <c r="P44" s="3">
        <v>12058.083333333334</v>
      </c>
      <c r="Q44" s="3">
        <v>12058.083333333334</v>
      </c>
      <c r="R44" s="3">
        <v>12058.083333333334</v>
      </c>
      <c r="S44" s="3">
        <v>12058.083333333334</v>
      </c>
      <c r="T44" s="3">
        <v>12058.083333333334</v>
      </c>
      <c r="U44" s="3">
        <v>12058.083333333334</v>
      </c>
      <c r="V44" s="3">
        <v>12058.083333333334</v>
      </c>
      <c r="W44" s="3">
        <v>12058.083333333334</v>
      </c>
      <c r="X44" s="3">
        <f t="shared" si="0"/>
        <v>144697</v>
      </c>
    </row>
    <row r="45" spans="2:24" ht="20.100000000000001" customHeight="1" x14ac:dyDescent="0.15">
      <c r="B45" s="17" t="s">
        <v>59</v>
      </c>
      <c r="C45" s="17"/>
      <c r="D45" s="17"/>
      <c r="E45" s="17" t="s">
        <v>58</v>
      </c>
      <c r="F45" s="17"/>
      <c r="G45" s="17"/>
      <c r="H45" s="17"/>
      <c r="I45" s="17"/>
      <c r="J45" s="17"/>
      <c r="K45" s="18">
        <v>144697</v>
      </c>
      <c r="L45" s="7">
        <f t="shared" si="1"/>
        <v>12058.083333333334</v>
      </c>
      <c r="M45" s="3">
        <v>12058.083333333334</v>
      </c>
      <c r="N45" s="3">
        <v>12058.083333333334</v>
      </c>
      <c r="O45" s="3">
        <v>12058.083333333334</v>
      </c>
      <c r="P45" s="3">
        <v>12058.083333333334</v>
      </c>
      <c r="Q45" s="3">
        <v>12058.083333333334</v>
      </c>
      <c r="R45" s="3">
        <v>12058.083333333334</v>
      </c>
      <c r="S45" s="3">
        <v>12058.083333333334</v>
      </c>
      <c r="T45" s="3">
        <v>12058.083333333334</v>
      </c>
      <c r="U45" s="3">
        <v>12058.083333333334</v>
      </c>
      <c r="V45" s="3">
        <v>12058.083333333334</v>
      </c>
      <c r="W45" s="3">
        <v>12058.083333333334</v>
      </c>
      <c r="X45" s="3">
        <f t="shared" si="0"/>
        <v>144697</v>
      </c>
    </row>
    <row r="46" spans="2:24" ht="20.100000000000001" customHeight="1" x14ac:dyDescent="0.15">
      <c r="B46" s="17" t="s">
        <v>60</v>
      </c>
      <c r="C46" s="17"/>
      <c r="D46" s="17"/>
      <c r="E46" s="17" t="s">
        <v>61</v>
      </c>
      <c r="F46" s="17"/>
      <c r="G46" s="17"/>
      <c r="H46" s="17"/>
      <c r="I46" s="17"/>
      <c r="J46" s="17"/>
      <c r="K46" s="18">
        <f>+K47</f>
        <v>12450</v>
      </c>
      <c r="L46" s="7">
        <f t="shared" si="1"/>
        <v>1037.5</v>
      </c>
      <c r="M46" s="3">
        <v>1037.5</v>
      </c>
      <c r="N46" s="3">
        <v>1037.5</v>
      </c>
      <c r="O46" s="3">
        <v>1037.5</v>
      </c>
      <c r="P46" s="3">
        <v>1037.5</v>
      </c>
      <c r="Q46" s="3">
        <v>1037.5</v>
      </c>
      <c r="R46" s="3">
        <v>1037.5</v>
      </c>
      <c r="S46" s="3">
        <v>1037.5</v>
      </c>
      <c r="T46" s="3">
        <v>1037.5</v>
      </c>
      <c r="U46" s="3">
        <v>1037.5</v>
      </c>
      <c r="V46" s="3">
        <v>1037.5</v>
      </c>
      <c r="W46" s="3">
        <v>1037.5</v>
      </c>
      <c r="X46" s="3">
        <f t="shared" si="0"/>
        <v>12450</v>
      </c>
    </row>
    <row r="47" spans="2:24" ht="20.100000000000001" customHeight="1" x14ac:dyDescent="0.15">
      <c r="B47" s="17" t="s">
        <v>62</v>
      </c>
      <c r="C47" s="17"/>
      <c r="D47" s="17"/>
      <c r="E47" s="17" t="s">
        <v>61</v>
      </c>
      <c r="F47" s="17"/>
      <c r="G47" s="17"/>
      <c r="H47" s="17"/>
      <c r="I47" s="17"/>
      <c r="J47" s="17"/>
      <c r="K47" s="18">
        <v>12450</v>
      </c>
      <c r="L47" s="7">
        <f t="shared" si="1"/>
        <v>1037.5</v>
      </c>
      <c r="M47" s="3">
        <v>1037.5</v>
      </c>
      <c r="N47" s="3">
        <v>1037.5</v>
      </c>
      <c r="O47" s="3">
        <v>1037.5</v>
      </c>
      <c r="P47" s="3">
        <v>1037.5</v>
      </c>
      <c r="Q47" s="3">
        <v>1037.5</v>
      </c>
      <c r="R47" s="3">
        <v>1037.5</v>
      </c>
      <c r="S47" s="3">
        <v>1037.5</v>
      </c>
      <c r="T47" s="3">
        <v>1037.5</v>
      </c>
      <c r="U47" s="3">
        <v>1037.5</v>
      </c>
      <c r="V47" s="3">
        <v>1037.5</v>
      </c>
      <c r="W47" s="3">
        <v>1037.5</v>
      </c>
      <c r="X47" s="3">
        <f t="shared" si="0"/>
        <v>12450</v>
      </c>
    </row>
    <row r="48" spans="2:24" ht="20.100000000000001" customHeight="1" x14ac:dyDescent="0.15">
      <c r="B48" s="17" t="s">
        <v>63</v>
      </c>
      <c r="C48" s="17"/>
      <c r="D48" s="17"/>
      <c r="E48" s="17" t="s">
        <v>64</v>
      </c>
      <c r="F48" s="17"/>
      <c r="G48" s="17"/>
      <c r="H48" s="17"/>
      <c r="I48" s="17"/>
      <c r="J48" s="17"/>
      <c r="K48" s="18">
        <f>+K49</f>
        <v>38972</v>
      </c>
      <c r="L48" s="7">
        <f t="shared" si="1"/>
        <v>3247.6666666666665</v>
      </c>
      <c r="M48" s="3">
        <v>3247.6666666666665</v>
      </c>
      <c r="N48" s="3">
        <v>3247.6666666666665</v>
      </c>
      <c r="O48" s="3">
        <v>3247.6666666666665</v>
      </c>
      <c r="P48" s="3">
        <v>3247.6666666666665</v>
      </c>
      <c r="Q48" s="3">
        <v>3247.6666666666665</v>
      </c>
      <c r="R48" s="3">
        <v>3247.6666666666665</v>
      </c>
      <c r="S48" s="3">
        <v>3247.6666666666665</v>
      </c>
      <c r="T48" s="3">
        <v>3247.6666666666665</v>
      </c>
      <c r="U48" s="3">
        <v>3247.6666666666665</v>
      </c>
      <c r="V48" s="3">
        <v>3247.6666666666665</v>
      </c>
      <c r="W48" s="3">
        <v>3247.6666666666665</v>
      </c>
      <c r="X48" s="3">
        <f t="shared" si="0"/>
        <v>38972</v>
      </c>
    </row>
    <row r="49" spans="2:24" ht="20.100000000000001" customHeight="1" x14ac:dyDescent="0.15">
      <c r="B49" s="17" t="s">
        <v>65</v>
      </c>
      <c r="C49" s="17"/>
      <c r="D49" s="17"/>
      <c r="E49" s="17" t="s">
        <v>64</v>
      </c>
      <c r="F49" s="17"/>
      <c r="G49" s="17"/>
      <c r="H49" s="17"/>
      <c r="I49" s="17"/>
      <c r="J49" s="17"/>
      <c r="K49" s="18">
        <v>38972</v>
      </c>
      <c r="L49" s="7">
        <f t="shared" si="1"/>
        <v>3247.6666666666665</v>
      </c>
      <c r="M49" s="3">
        <v>3247.6666666666665</v>
      </c>
      <c r="N49" s="3">
        <v>3247.6666666666665</v>
      </c>
      <c r="O49" s="3">
        <v>3247.6666666666665</v>
      </c>
      <c r="P49" s="3">
        <v>3247.6666666666665</v>
      </c>
      <c r="Q49" s="3">
        <v>3247.6666666666665</v>
      </c>
      <c r="R49" s="3">
        <v>3247.6666666666665</v>
      </c>
      <c r="S49" s="3">
        <v>3247.6666666666665</v>
      </c>
      <c r="T49" s="3">
        <v>3247.6666666666665</v>
      </c>
      <c r="U49" s="3">
        <v>3247.6666666666665</v>
      </c>
      <c r="V49" s="3">
        <v>3247.6666666666665</v>
      </c>
      <c r="W49" s="3">
        <v>3247.6666666666665</v>
      </c>
      <c r="X49" s="3">
        <f t="shared" si="0"/>
        <v>38972</v>
      </c>
    </row>
    <row r="50" spans="2:24" ht="20.100000000000001" customHeight="1" x14ac:dyDescent="0.15">
      <c r="B50" s="13" t="s">
        <v>66</v>
      </c>
      <c r="C50" s="13"/>
      <c r="D50" s="13"/>
      <c r="E50" s="13" t="s">
        <v>67</v>
      </c>
      <c r="F50" s="13"/>
      <c r="G50" s="13"/>
      <c r="H50" s="13"/>
      <c r="I50" s="13"/>
      <c r="J50" s="13"/>
      <c r="K50" s="16">
        <f>+K51</f>
        <v>119256.94</v>
      </c>
      <c r="L50" s="7">
        <f t="shared" si="1"/>
        <v>9938.0783333333329</v>
      </c>
      <c r="M50" s="3">
        <v>9938.0783333333329</v>
      </c>
      <c r="N50" s="3">
        <v>9938.0783333333329</v>
      </c>
      <c r="O50" s="3">
        <v>9938.0783333333329</v>
      </c>
      <c r="P50" s="3">
        <v>9938.0783333333329</v>
      </c>
      <c r="Q50" s="3">
        <v>9938.0783333333329</v>
      </c>
      <c r="R50" s="3">
        <v>9938.0783333333329</v>
      </c>
      <c r="S50" s="3">
        <v>9938.0783333333329</v>
      </c>
      <c r="T50" s="3">
        <v>9938.0783333333329</v>
      </c>
      <c r="U50" s="3">
        <v>9938.0783333333329</v>
      </c>
      <c r="V50" s="3">
        <v>9938.0783333333329</v>
      </c>
      <c r="W50" s="3">
        <v>9938.0783333333329</v>
      </c>
      <c r="X50" s="3">
        <f t="shared" si="0"/>
        <v>119256.94000000002</v>
      </c>
    </row>
    <row r="51" spans="2:24" s="6" customFormat="1" ht="20.100000000000001" customHeight="1" x14ac:dyDescent="0.15">
      <c r="B51" s="17" t="s">
        <v>68</v>
      </c>
      <c r="C51" s="17"/>
      <c r="D51" s="17"/>
      <c r="E51" s="17" t="s">
        <v>69</v>
      </c>
      <c r="F51" s="17"/>
      <c r="G51" s="17"/>
      <c r="H51" s="17"/>
      <c r="I51" s="17"/>
      <c r="J51" s="17"/>
      <c r="K51" s="18">
        <f>+K52</f>
        <v>119256.94</v>
      </c>
      <c r="L51" s="7">
        <f t="shared" si="1"/>
        <v>9938.0783333333329</v>
      </c>
      <c r="M51" s="7">
        <v>9938.0783333333329</v>
      </c>
      <c r="N51" s="7">
        <v>9938.0783333333329</v>
      </c>
      <c r="O51" s="7">
        <v>9938.0783333333329</v>
      </c>
      <c r="P51" s="7">
        <v>9938.0783333333329</v>
      </c>
      <c r="Q51" s="7">
        <v>9938.0783333333329</v>
      </c>
      <c r="R51" s="7">
        <v>9938.0783333333329</v>
      </c>
      <c r="S51" s="7">
        <v>9938.0783333333329</v>
      </c>
      <c r="T51" s="7">
        <v>9938.0783333333329</v>
      </c>
      <c r="U51" s="7">
        <v>9938.0783333333329</v>
      </c>
      <c r="V51" s="7">
        <v>9938.0783333333329</v>
      </c>
      <c r="W51" s="7">
        <v>9938.0783333333329</v>
      </c>
      <c r="X51" s="7">
        <f t="shared" si="0"/>
        <v>119256.94000000002</v>
      </c>
    </row>
    <row r="52" spans="2:24" ht="20.100000000000001" customHeight="1" x14ac:dyDescent="0.15">
      <c r="B52" s="17" t="s">
        <v>70</v>
      </c>
      <c r="C52" s="17"/>
      <c r="D52" s="17"/>
      <c r="E52" s="17" t="s">
        <v>69</v>
      </c>
      <c r="F52" s="17"/>
      <c r="G52" s="17"/>
      <c r="H52" s="17"/>
      <c r="I52" s="17"/>
      <c r="J52" s="17"/>
      <c r="K52" s="18">
        <v>119256.94</v>
      </c>
      <c r="L52" s="7">
        <f t="shared" si="1"/>
        <v>9938.0783333333329</v>
      </c>
      <c r="M52" s="3">
        <v>9938.0783333333329</v>
      </c>
      <c r="N52" s="3">
        <v>9938.0783333333329</v>
      </c>
      <c r="O52" s="3">
        <v>9938.0783333333329</v>
      </c>
      <c r="P52" s="3">
        <v>9938.0783333333329</v>
      </c>
      <c r="Q52" s="3">
        <v>9938.0783333333329</v>
      </c>
      <c r="R52" s="3">
        <v>9938.0783333333329</v>
      </c>
      <c r="S52" s="3">
        <v>9938.0783333333329</v>
      </c>
      <c r="T52" s="3">
        <v>9938.0783333333329</v>
      </c>
      <c r="U52" s="3">
        <v>9938.0783333333329</v>
      </c>
      <c r="V52" s="3">
        <v>9938.0783333333329</v>
      </c>
      <c r="W52" s="3">
        <v>9938.0783333333329</v>
      </c>
      <c r="X52" s="3">
        <f t="shared" si="0"/>
        <v>119256.94000000002</v>
      </c>
    </row>
    <row r="53" spans="2:24" ht="20.100000000000001" customHeight="1" x14ac:dyDescent="0.15">
      <c r="B53" s="13" t="s">
        <v>71</v>
      </c>
      <c r="C53" s="13"/>
      <c r="D53" s="13"/>
      <c r="E53" s="13" t="s">
        <v>72</v>
      </c>
      <c r="F53" s="13"/>
      <c r="G53" s="13"/>
      <c r="H53" s="13"/>
      <c r="I53" s="13"/>
      <c r="J53" s="13"/>
      <c r="K53" s="16">
        <f>+K54</f>
        <v>928921.85</v>
      </c>
      <c r="L53" s="7">
        <f t="shared" si="1"/>
        <v>77410.15416666666</v>
      </c>
      <c r="M53" s="3">
        <v>77410.15416666666</v>
      </c>
      <c r="N53" s="3">
        <v>77410.15416666666</v>
      </c>
      <c r="O53" s="3">
        <v>77410.15416666666</v>
      </c>
      <c r="P53" s="3">
        <v>77410.15416666666</v>
      </c>
      <c r="Q53" s="3">
        <v>77410.15416666666</v>
      </c>
      <c r="R53" s="3">
        <v>77410.15416666666</v>
      </c>
      <c r="S53" s="3">
        <v>77410.15416666666</v>
      </c>
      <c r="T53" s="3">
        <v>77410.15416666666</v>
      </c>
      <c r="U53" s="3">
        <v>77410.15416666666</v>
      </c>
      <c r="V53" s="3">
        <v>77410.15416666666</v>
      </c>
      <c r="W53" s="3">
        <v>77410.15416666666</v>
      </c>
      <c r="X53" s="3">
        <f t="shared" si="0"/>
        <v>928921.85</v>
      </c>
    </row>
    <row r="54" spans="2:24" ht="20.100000000000001" customHeight="1" x14ac:dyDescent="0.15">
      <c r="B54" s="17" t="s">
        <v>73</v>
      </c>
      <c r="C54" s="17"/>
      <c r="D54" s="17"/>
      <c r="E54" s="17" t="s">
        <v>74</v>
      </c>
      <c r="F54" s="17"/>
      <c r="G54" s="17"/>
      <c r="H54" s="17"/>
      <c r="I54" s="17"/>
      <c r="J54" s="17"/>
      <c r="K54" s="18">
        <f>+K55</f>
        <v>928921.85</v>
      </c>
      <c r="L54" s="7">
        <f t="shared" si="1"/>
        <v>77410.15416666666</v>
      </c>
      <c r="M54" s="3">
        <v>77410.15416666666</v>
      </c>
      <c r="N54" s="3">
        <v>77410.15416666666</v>
      </c>
      <c r="O54" s="3">
        <v>77410.15416666666</v>
      </c>
      <c r="P54" s="3">
        <v>77410.15416666666</v>
      </c>
      <c r="Q54" s="3">
        <v>77410.15416666666</v>
      </c>
      <c r="R54" s="3">
        <v>77410.15416666666</v>
      </c>
      <c r="S54" s="3">
        <v>77410.15416666666</v>
      </c>
      <c r="T54" s="3">
        <v>77410.15416666666</v>
      </c>
      <c r="U54" s="3">
        <v>77410.15416666666</v>
      </c>
      <c r="V54" s="3">
        <v>77410.15416666666</v>
      </c>
      <c r="W54" s="3">
        <v>77410.15416666666</v>
      </c>
      <c r="X54" s="3">
        <f t="shared" si="0"/>
        <v>928921.85</v>
      </c>
    </row>
    <row r="55" spans="2:24" ht="20.100000000000001" customHeight="1" x14ac:dyDescent="0.15">
      <c r="B55" s="17" t="s">
        <v>75</v>
      </c>
      <c r="C55" s="17"/>
      <c r="D55" s="17"/>
      <c r="E55" s="17" t="s">
        <v>74</v>
      </c>
      <c r="F55" s="17"/>
      <c r="G55" s="17"/>
      <c r="H55" s="17"/>
      <c r="I55" s="17"/>
      <c r="J55" s="17"/>
      <c r="K55" s="18">
        <v>928921.85</v>
      </c>
      <c r="L55" s="7">
        <f t="shared" si="1"/>
        <v>77410.15416666666</v>
      </c>
      <c r="M55" s="3">
        <v>77410.15416666666</v>
      </c>
      <c r="N55" s="3">
        <v>77410.15416666666</v>
      </c>
      <c r="O55" s="3">
        <v>77410.15416666666</v>
      </c>
      <c r="P55" s="3">
        <v>77410.15416666666</v>
      </c>
      <c r="Q55" s="3">
        <v>77410.15416666666</v>
      </c>
      <c r="R55" s="3">
        <v>77410.15416666666</v>
      </c>
      <c r="S55" s="3">
        <v>77410.15416666666</v>
      </c>
      <c r="T55" s="3">
        <v>77410.15416666666</v>
      </c>
      <c r="U55" s="3">
        <v>77410.15416666666</v>
      </c>
      <c r="V55" s="3">
        <v>77410.15416666666</v>
      </c>
      <c r="W55" s="3">
        <v>77410.15416666666</v>
      </c>
      <c r="X55" s="3">
        <f t="shared" si="0"/>
        <v>928921.85</v>
      </c>
    </row>
    <row r="56" spans="2:24" ht="20.100000000000001" customHeight="1" x14ac:dyDescent="0.15">
      <c r="B56" s="13" t="s">
        <v>76</v>
      </c>
      <c r="C56" s="13"/>
      <c r="D56" s="13"/>
      <c r="E56" s="13" t="s">
        <v>77</v>
      </c>
      <c r="F56" s="13"/>
      <c r="G56" s="13"/>
      <c r="H56" s="13"/>
      <c r="I56" s="13"/>
      <c r="J56" s="13"/>
      <c r="K56" s="16">
        <f>+K57+K59+K61</f>
        <v>330490</v>
      </c>
      <c r="L56" s="7">
        <f t="shared" si="1"/>
        <v>27540.833333333332</v>
      </c>
      <c r="M56" s="3">
        <v>27540.833333333332</v>
      </c>
      <c r="N56" s="3">
        <v>27540.833333333332</v>
      </c>
      <c r="O56" s="3">
        <v>27540.833333333332</v>
      </c>
      <c r="P56" s="3">
        <v>27540.833333333332</v>
      </c>
      <c r="Q56" s="3">
        <v>27540.833333333332</v>
      </c>
      <c r="R56" s="3">
        <v>27540.833333333332</v>
      </c>
      <c r="S56" s="3">
        <v>27540.833333333332</v>
      </c>
      <c r="T56" s="3">
        <v>27540.833333333332</v>
      </c>
      <c r="U56" s="3">
        <v>27540.833333333332</v>
      </c>
      <c r="V56" s="3">
        <v>27540.833333333332</v>
      </c>
      <c r="W56" s="3">
        <v>27540.833333333332</v>
      </c>
      <c r="X56" s="3">
        <f t="shared" si="0"/>
        <v>330490</v>
      </c>
    </row>
    <row r="57" spans="2:24" ht="20.100000000000001" customHeight="1" x14ac:dyDescent="0.15">
      <c r="B57" s="17" t="s">
        <v>78</v>
      </c>
      <c r="C57" s="17"/>
      <c r="D57" s="17"/>
      <c r="E57" s="17" t="s">
        <v>79</v>
      </c>
      <c r="F57" s="17"/>
      <c r="G57" s="17"/>
      <c r="H57" s="17"/>
      <c r="I57" s="17"/>
      <c r="J57" s="17"/>
      <c r="K57" s="18">
        <f>+K58</f>
        <v>288030</v>
      </c>
      <c r="L57" s="7">
        <f t="shared" si="1"/>
        <v>24002.5</v>
      </c>
      <c r="M57" s="3">
        <v>24002.5</v>
      </c>
      <c r="N57" s="3">
        <v>24002.5</v>
      </c>
      <c r="O57" s="3">
        <v>24002.5</v>
      </c>
      <c r="P57" s="3">
        <v>24002.5</v>
      </c>
      <c r="Q57" s="3">
        <v>24002.5</v>
      </c>
      <c r="R57" s="3">
        <v>24002.5</v>
      </c>
      <c r="S57" s="3">
        <v>24002.5</v>
      </c>
      <c r="T57" s="3">
        <v>24002.5</v>
      </c>
      <c r="U57" s="3">
        <v>24002.5</v>
      </c>
      <c r="V57" s="3">
        <v>24002.5</v>
      </c>
      <c r="W57" s="3">
        <v>24002.5</v>
      </c>
      <c r="X57" s="3">
        <f t="shared" si="0"/>
        <v>288030</v>
      </c>
    </row>
    <row r="58" spans="2:24" s="6" customFormat="1" ht="20.100000000000001" customHeight="1" x14ac:dyDescent="0.15">
      <c r="B58" s="17" t="s">
        <v>80</v>
      </c>
      <c r="C58" s="17"/>
      <c r="D58" s="17"/>
      <c r="E58" s="17" t="s">
        <v>79</v>
      </c>
      <c r="F58" s="17"/>
      <c r="G58" s="17"/>
      <c r="H58" s="17"/>
      <c r="I58" s="17"/>
      <c r="J58" s="17"/>
      <c r="K58" s="18">
        <v>288030</v>
      </c>
      <c r="L58" s="7">
        <f t="shared" si="1"/>
        <v>24002.5</v>
      </c>
      <c r="M58" s="7">
        <v>24002.5</v>
      </c>
      <c r="N58" s="7">
        <v>24002.5</v>
      </c>
      <c r="O58" s="7">
        <v>24002.5</v>
      </c>
      <c r="P58" s="7">
        <v>24002.5</v>
      </c>
      <c r="Q58" s="7">
        <v>24002.5</v>
      </c>
      <c r="R58" s="7">
        <v>24002.5</v>
      </c>
      <c r="S58" s="7">
        <v>24002.5</v>
      </c>
      <c r="T58" s="7">
        <v>24002.5</v>
      </c>
      <c r="U58" s="7">
        <v>24002.5</v>
      </c>
      <c r="V58" s="7">
        <v>24002.5</v>
      </c>
      <c r="W58" s="7">
        <v>24002.5</v>
      </c>
      <c r="X58" s="7">
        <f t="shared" si="0"/>
        <v>288030</v>
      </c>
    </row>
    <row r="59" spans="2:24" ht="20.100000000000001" customHeight="1" x14ac:dyDescent="0.15">
      <c r="B59" s="17" t="s">
        <v>81</v>
      </c>
      <c r="C59" s="17"/>
      <c r="D59" s="17"/>
      <c r="E59" s="17" t="s">
        <v>82</v>
      </c>
      <c r="F59" s="17"/>
      <c r="G59" s="17"/>
      <c r="H59" s="17"/>
      <c r="I59" s="17"/>
      <c r="J59" s="17"/>
      <c r="K59" s="18">
        <f>+K60</f>
        <v>26530</v>
      </c>
      <c r="L59" s="7">
        <f t="shared" si="1"/>
        <v>2210.8333333333335</v>
      </c>
      <c r="M59" s="3">
        <v>2210.8333333333335</v>
      </c>
      <c r="N59" s="3">
        <v>2210.8333333333335</v>
      </c>
      <c r="O59" s="3">
        <v>2210.8333333333335</v>
      </c>
      <c r="P59" s="3">
        <v>2210.8333333333335</v>
      </c>
      <c r="Q59" s="3">
        <v>2210.8333333333335</v>
      </c>
      <c r="R59" s="3">
        <v>2210.8333333333335</v>
      </c>
      <c r="S59" s="3">
        <v>2210.8333333333335</v>
      </c>
      <c r="T59" s="3">
        <v>2210.8333333333335</v>
      </c>
      <c r="U59" s="3">
        <v>2210.8333333333335</v>
      </c>
      <c r="V59" s="3">
        <v>2210.8333333333335</v>
      </c>
      <c r="W59" s="3">
        <v>2210.8333333333335</v>
      </c>
      <c r="X59" s="3">
        <f t="shared" si="0"/>
        <v>26529.999999999996</v>
      </c>
    </row>
    <row r="60" spans="2:24" ht="20.100000000000001" customHeight="1" x14ac:dyDescent="0.15">
      <c r="B60" s="17" t="s">
        <v>83</v>
      </c>
      <c r="C60" s="17"/>
      <c r="D60" s="17"/>
      <c r="E60" s="17" t="s">
        <v>82</v>
      </c>
      <c r="F60" s="17"/>
      <c r="G60" s="17"/>
      <c r="H60" s="17"/>
      <c r="I60" s="17"/>
      <c r="J60" s="17"/>
      <c r="K60" s="18">
        <v>26530</v>
      </c>
      <c r="L60" s="7">
        <f t="shared" si="1"/>
        <v>2210.8333333333335</v>
      </c>
      <c r="M60" s="3">
        <v>2210.8333333333335</v>
      </c>
      <c r="N60" s="3">
        <v>2210.8333333333335</v>
      </c>
      <c r="O60" s="3">
        <v>2210.8333333333335</v>
      </c>
      <c r="P60" s="3">
        <v>2210.8333333333335</v>
      </c>
      <c r="Q60" s="3">
        <v>2210.8333333333335</v>
      </c>
      <c r="R60" s="3">
        <v>2210.8333333333335</v>
      </c>
      <c r="S60" s="3">
        <v>2210.8333333333335</v>
      </c>
      <c r="T60" s="3">
        <v>2210.8333333333335</v>
      </c>
      <c r="U60" s="3">
        <v>2210.8333333333335</v>
      </c>
      <c r="V60" s="3">
        <v>2210.8333333333335</v>
      </c>
      <c r="W60" s="3">
        <v>2210.8333333333335</v>
      </c>
      <c r="X60" s="3">
        <f t="shared" si="0"/>
        <v>26529.999999999996</v>
      </c>
    </row>
    <row r="61" spans="2:24" s="6" customFormat="1" ht="20.100000000000001" customHeight="1" x14ac:dyDescent="0.15">
      <c r="B61" s="17" t="s">
        <v>84</v>
      </c>
      <c r="C61" s="17"/>
      <c r="D61" s="17"/>
      <c r="E61" s="17" t="s">
        <v>85</v>
      </c>
      <c r="F61" s="17"/>
      <c r="G61" s="17"/>
      <c r="H61" s="17"/>
      <c r="I61" s="17"/>
      <c r="J61" s="17"/>
      <c r="K61" s="18">
        <f>+K62</f>
        <v>15930</v>
      </c>
      <c r="L61" s="7">
        <f t="shared" si="1"/>
        <v>1327.5</v>
      </c>
      <c r="M61" s="7">
        <v>1327.5</v>
      </c>
      <c r="N61" s="7">
        <v>1327.5</v>
      </c>
      <c r="O61" s="7">
        <v>1327.5</v>
      </c>
      <c r="P61" s="7">
        <v>1327.5</v>
      </c>
      <c r="Q61" s="7">
        <v>1327.5</v>
      </c>
      <c r="R61" s="7">
        <v>1327.5</v>
      </c>
      <c r="S61" s="7">
        <v>1327.5</v>
      </c>
      <c r="T61" s="7">
        <v>1327.5</v>
      </c>
      <c r="U61" s="7">
        <v>1327.5</v>
      </c>
      <c r="V61" s="7">
        <v>1327.5</v>
      </c>
      <c r="W61" s="7">
        <v>1327.5</v>
      </c>
      <c r="X61" s="7">
        <f t="shared" si="0"/>
        <v>15930</v>
      </c>
    </row>
    <row r="62" spans="2:24" ht="20.100000000000001" customHeight="1" x14ac:dyDescent="0.15">
      <c r="B62" s="17" t="s">
        <v>86</v>
      </c>
      <c r="C62" s="17"/>
      <c r="D62" s="17"/>
      <c r="E62" s="17" t="s">
        <v>85</v>
      </c>
      <c r="F62" s="17"/>
      <c r="G62" s="17"/>
      <c r="H62" s="17"/>
      <c r="I62" s="17"/>
      <c r="J62" s="17"/>
      <c r="K62" s="18">
        <v>15930</v>
      </c>
      <c r="L62" s="7">
        <f t="shared" si="1"/>
        <v>1327.5</v>
      </c>
      <c r="M62" s="3">
        <v>1327.5</v>
      </c>
      <c r="N62" s="3">
        <v>1327.5</v>
      </c>
      <c r="O62" s="3">
        <v>1327.5</v>
      </c>
      <c r="P62" s="3">
        <v>1327.5</v>
      </c>
      <c r="Q62" s="3">
        <v>1327.5</v>
      </c>
      <c r="R62" s="3">
        <v>1327.5</v>
      </c>
      <c r="S62" s="3">
        <v>1327.5</v>
      </c>
      <c r="T62" s="3">
        <v>1327.5</v>
      </c>
      <c r="U62" s="3">
        <v>1327.5</v>
      </c>
      <c r="V62" s="3">
        <v>1327.5</v>
      </c>
      <c r="W62" s="3">
        <v>1327.5</v>
      </c>
      <c r="X62" s="3">
        <f t="shared" si="0"/>
        <v>15930</v>
      </c>
    </row>
    <row r="63" spans="2:24" ht="20.100000000000001" customHeight="1" x14ac:dyDescent="0.15">
      <c r="B63" s="13" t="s">
        <v>87</v>
      </c>
      <c r="C63" s="13"/>
      <c r="D63" s="13"/>
      <c r="E63" s="13" t="s">
        <v>88</v>
      </c>
      <c r="F63" s="13"/>
      <c r="G63" s="13"/>
      <c r="H63" s="13"/>
      <c r="I63" s="13"/>
      <c r="J63" s="13"/>
      <c r="K63" s="16">
        <f>+K64+K66+K68</f>
        <v>276131.41000000003</v>
      </c>
      <c r="L63" s="7">
        <f t="shared" si="1"/>
        <v>23010.950833333336</v>
      </c>
      <c r="M63" s="3">
        <v>23010.950833333336</v>
      </c>
      <c r="N63" s="3">
        <v>23010.950833333336</v>
      </c>
      <c r="O63" s="3">
        <v>23010.950833333336</v>
      </c>
      <c r="P63" s="3">
        <v>23010.950833333336</v>
      </c>
      <c r="Q63" s="3">
        <v>23010.950833333336</v>
      </c>
      <c r="R63" s="3">
        <v>23010.950833333336</v>
      </c>
      <c r="S63" s="3">
        <v>23010.950833333336</v>
      </c>
      <c r="T63" s="3">
        <v>23010.950833333336</v>
      </c>
      <c r="U63" s="3">
        <v>23010.950833333336</v>
      </c>
      <c r="V63" s="3">
        <v>23010.950833333336</v>
      </c>
      <c r="W63" s="3">
        <v>23010.950833333336</v>
      </c>
      <c r="X63" s="3">
        <f t="shared" si="0"/>
        <v>276131.41000000003</v>
      </c>
    </row>
    <row r="64" spans="2:24" ht="20.100000000000001" customHeight="1" x14ac:dyDescent="0.15">
      <c r="B64" s="17" t="s">
        <v>89</v>
      </c>
      <c r="C64" s="17"/>
      <c r="D64" s="17"/>
      <c r="E64" s="17" t="s">
        <v>90</v>
      </c>
      <c r="F64" s="17"/>
      <c r="G64" s="17"/>
      <c r="H64" s="17"/>
      <c r="I64" s="17"/>
      <c r="J64" s="17"/>
      <c r="K64" s="18">
        <f>+K65</f>
        <v>35780</v>
      </c>
      <c r="L64" s="7">
        <f t="shared" si="1"/>
        <v>2981.6666666666665</v>
      </c>
      <c r="M64" s="3">
        <v>2981.6666666666665</v>
      </c>
      <c r="N64" s="3">
        <v>2981.6666666666665</v>
      </c>
      <c r="O64" s="3">
        <v>2981.6666666666665</v>
      </c>
      <c r="P64" s="3">
        <v>2981.6666666666665</v>
      </c>
      <c r="Q64" s="3">
        <v>2981.6666666666665</v>
      </c>
      <c r="R64" s="3">
        <v>2981.6666666666665</v>
      </c>
      <c r="S64" s="3">
        <v>2981.6666666666665</v>
      </c>
      <c r="T64" s="3">
        <v>2981.6666666666665</v>
      </c>
      <c r="U64" s="3">
        <v>2981.6666666666665</v>
      </c>
      <c r="V64" s="3">
        <v>2981.6666666666665</v>
      </c>
      <c r="W64" s="3">
        <v>2981.6666666666665</v>
      </c>
      <c r="X64" s="3">
        <f t="shared" si="0"/>
        <v>35780</v>
      </c>
    </row>
    <row r="65" spans="2:24" ht="20.100000000000001" customHeight="1" x14ac:dyDescent="0.15">
      <c r="B65" s="17" t="s">
        <v>91</v>
      </c>
      <c r="C65" s="17"/>
      <c r="D65" s="17"/>
      <c r="E65" s="17" t="s">
        <v>90</v>
      </c>
      <c r="F65" s="17"/>
      <c r="G65" s="17"/>
      <c r="H65" s="17"/>
      <c r="I65" s="17"/>
      <c r="J65" s="17"/>
      <c r="K65" s="18">
        <v>35780</v>
      </c>
      <c r="L65" s="7">
        <f t="shared" si="1"/>
        <v>2981.6666666666665</v>
      </c>
      <c r="M65" s="3">
        <v>2981.6666666666665</v>
      </c>
      <c r="N65" s="3">
        <v>2981.6666666666665</v>
      </c>
      <c r="O65" s="3">
        <v>2981.6666666666665</v>
      </c>
      <c r="P65" s="3">
        <v>2981.6666666666665</v>
      </c>
      <c r="Q65" s="3">
        <v>2981.6666666666665</v>
      </c>
      <c r="R65" s="3">
        <v>2981.6666666666665</v>
      </c>
      <c r="S65" s="3">
        <v>2981.6666666666665</v>
      </c>
      <c r="T65" s="3">
        <v>2981.6666666666665</v>
      </c>
      <c r="U65" s="3">
        <v>2981.6666666666665</v>
      </c>
      <c r="V65" s="3">
        <v>2981.6666666666665</v>
      </c>
      <c r="W65" s="3">
        <v>2981.6666666666665</v>
      </c>
      <c r="X65" s="3">
        <f t="shared" si="0"/>
        <v>35780</v>
      </c>
    </row>
    <row r="66" spans="2:24" ht="20.100000000000001" customHeight="1" x14ac:dyDescent="0.15">
      <c r="B66" s="17" t="s">
        <v>194</v>
      </c>
      <c r="C66" s="17"/>
      <c r="D66" s="17"/>
      <c r="E66" s="17" t="s">
        <v>195</v>
      </c>
      <c r="F66" s="17"/>
      <c r="G66" s="17"/>
      <c r="H66" s="17"/>
      <c r="I66" s="17"/>
      <c r="J66" s="17"/>
      <c r="K66" s="18">
        <f>+K67</f>
        <v>14600</v>
      </c>
      <c r="L66" s="7">
        <f t="shared" si="1"/>
        <v>1216.6666666666667</v>
      </c>
      <c r="M66" s="3">
        <v>1216.6666666666667</v>
      </c>
      <c r="N66" s="3">
        <v>1216.6666666666667</v>
      </c>
      <c r="O66" s="3">
        <v>1216.6666666666667</v>
      </c>
      <c r="P66" s="3">
        <v>1216.6666666666667</v>
      </c>
      <c r="Q66" s="3">
        <v>1216.6666666666667</v>
      </c>
      <c r="R66" s="3">
        <v>1216.6666666666667</v>
      </c>
      <c r="S66" s="3">
        <v>1216.6666666666667</v>
      </c>
      <c r="T66" s="3">
        <v>1216.6666666666667</v>
      </c>
      <c r="U66" s="3">
        <v>1216.6666666666667</v>
      </c>
      <c r="V66" s="3">
        <v>1216.6666666666667</v>
      </c>
      <c r="W66" s="3">
        <v>1216.6666666666667</v>
      </c>
      <c r="X66" s="3">
        <f t="shared" si="0"/>
        <v>14599.999999999998</v>
      </c>
    </row>
    <row r="67" spans="2:24" ht="20.100000000000001" customHeight="1" x14ac:dyDescent="0.15">
      <c r="B67" s="17" t="s">
        <v>196</v>
      </c>
      <c r="C67" s="17"/>
      <c r="D67" s="17"/>
      <c r="E67" s="17" t="s">
        <v>195</v>
      </c>
      <c r="F67" s="17"/>
      <c r="G67" s="17"/>
      <c r="H67" s="17"/>
      <c r="I67" s="17"/>
      <c r="J67" s="17"/>
      <c r="K67" s="18">
        <v>14600</v>
      </c>
      <c r="L67" s="7">
        <f t="shared" si="1"/>
        <v>1216.6666666666667</v>
      </c>
      <c r="M67" s="3">
        <v>1216.6666666666667</v>
      </c>
      <c r="N67" s="3">
        <v>1216.6666666666667</v>
      </c>
      <c r="O67" s="3">
        <v>1216.6666666666667</v>
      </c>
      <c r="P67" s="3">
        <v>1216.6666666666667</v>
      </c>
      <c r="Q67" s="3">
        <v>1216.6666666666667</v>
      </c>
      <c r="R67" s="3">
        <v>1216.6666666666667</v>
      </c>
      <c r="S67" s="3">
        <v>1216.6666666666667</v>
      </c>
      <c r="T67" s="3">
        <v>1216.6666666666667</v>
      </c>
      <c r="U67" s="3">
        <v>1216.6666666666667</v>
      </c>
      <c r="V67" s="3">
        <v>1216.6666666666667</v>
      </c>
      <c r="W67" s="3">
        <v>1216.6666666666667</v>
      </c>
      <c r="X67" s="3">
        <f t="shared" si="0"/>
        <v>14599.999999999998</v>
      </c>
    </row>
    <row r="68" spans="2:24" s="6" customFormat="1" ht="20.100000000000001" customHeight="1" x14ac:dyDescent="0.15">
      <c r="B68" s="17" t="s">
        <v>92</v>
      </c>
      <c r="C68" s="17"/>
      <c r="D68" s="17"/>
      <c r="E68" s="17" t="s">
        <v>93</v>
      </c>
      <c r="F68" s="17"/>
      <c r="G68" s="17"/>
      <c r="H68" s="17"/>
      <c r="I68" s="17"/>
      <c r="J68" s="17"/>
      <c r="K68" s="18">
        <f>+K69</f>
        <v>225751.41</v>
      </c>
      <c r="L68" s="7">
        <f t="shared" si="1"/>
        <v>18812.6175</v>
      </c>
      <c r="M68" s="7">
        <v>18812.6175</v>
      </c>
      <c r="N68" s="7">
        <v>18812.6175</v>
      </c>
      <c r="O68" s="7">
        <v>18812.6175</v>
      </c>
      <c r="P68" s="7">
        <v>18812.6175</v>
      </c>
      <c r="Q68" s="7">
        <v>18812.6175</v>
      </c>
      <c r="R68" s="7">
        <v>18812.6175</v>
      </c>
      <c r="S68" s="7">
        <v>18812.6175</v>
      </c>
      <c r="T68" s="7">
        <v>18812.6175</v>
      </c>
      <c r="U68" s="7">
        <v>18812.6175</v>
      </c>
      <c r="V68" s="7">
        <v>18812.6175</v>
      </c>
      <c r="W68" s="7">
        <v>18812.6175</v>
      </c>
      <c r="X68" s="7">
        <f t="shared" si="0"/>
        <v>225751.40999999995</v>
      </c>
    </row>
    <row r="69" spans="2:24" ht="20.100000000000001" customHeight="1" x14ac:dyDescent="0.15">
      <c r="B69" s="17" t="s">
        <v>94</v>
      </c>
      <c r="C69" s="17"/>
      <c r="D69" s="17"/>
      <c r="E69" s="17" t="s">
        <v>93</v>
      </c>
      <c r="F69" s="17"/>
      <c r="G69" s="17"/>
      <c r="H69" s="17"/>
      <c r="I69" s="17"/>
      <c r="J69" s="17"/>
      <c r="K69" s="18">
        <v>225751.41</v>
      </c>
      <c r="L69" s="7">
        <f t="shared" si="1"/>
        <v>18812.6175</v>
      </c>
      <c r="M69" s="3">
        <v>18812.6175</v>
      </c>
      <c r="N69" s="3">
        <v>18812.6175</v>
      </c>
      <c r="O69" s="3">
        <v>18812.6175</v>
      </c>
      <c r="P69" s="3">
        <v>18812.6175</v>
      </c>
      <c r="Q69" s="3">
        <v>18812.6175</v>
      </c>
      <c r="R69" s="3">
        <v>18812.6175</v>
      </c>
      <c r="S69" s="3">
        <v>18812.6175</v>
      </c>
      <c r="T69" s="3">
        <v>18812.6175</v>
      </c>
      <c r="U69" s="3">
        <v>18812.6175</v>
      </c>
      <c r="V69" s="3">
        <v>18812.6175</v>
      </c>
      <c r="W69" s="3">
        <v>18812.6175</v>
      </c>
      <c r="X69" s="3">
        <f t="shared" si="0"/>
        <v>225751.40999999995</v>
      </c>
    </row>
    <row r="70" spans="2:24" s="25" customFormat="1" ht="20.100000000000001" customHeight="1" x14ac:dyDescent="0.15">
      <c r="B70" s="14" t="s">
        <v>95</v>
      </c>
      <c r="C70" s="14"/>
      <c r="D70" s="14"/>
      <c r="E70" s="14" t="s">
        <v>96</v>
      </c>
      <c r="F70" s="14"/>
      <c r="G70" s="14"/>
      <c r="H70" s="14"/>
      <c r="I70" s="14"/>
      <c r="J70" s="14"/>
      <c r="K70" s="15">
        <f>+K71+K77+K80+K87+K92+K95+K98</f>
        <v>5018488.49</v>
      </c>
      <c r="L70" s="23">
        <f t="shared" si="1"/>
        <v>418207.3741666667</v>
      </c>
      <c r="M70" s="24">
        <v>418207.3741666667</v>
      </c>
      <c r="N70" s="24">
        <v>418207.3741666667</v>
      </c>
      <c r="O70" s="24">
        <v>418207.3741666667</v>
      </c>
      <c r="P70" s="24">
        <v>418207.3741666667</v>
      </c>
      <c r="Q70" s="24">
        <v>418207.3741666667</v>
      </c>
      <c r="R70" s="24">
        <v>418207.3741666667</v>
      </c>
      <c r="S70" s="24">
        <v>418207.3741666667</v>
      </c>
      <c r="T70" s="24">
        <v>418207.3741666667</v>
      </c>
      <c r="U70" s="24">
        <v>418207.3741666667</v>
      </c>
      <c r="V70" s="24">
        <v>418207.3741666667</v>
      </c>
      <c r="W70" s="24">
        <v>418207.3741666667</v>
      </c>
      <c r="X70" s="24">
        <f t="shared" si="0"/>
        <v>5018488.4899999993</v>
      </c>
    </row>
    <row r="71" spans="2:24" s="6" customFormat="1" ht="20.100000000000001" customHeight="1" x14ac:dyDescent="0.15">
      <c r="B71" s="13" t="s">
        <v>97</v>
      </c>
      <c r="C71" s="13"/>
      <c r="D71" s="13"/>
      <c r="E71" s="13" t="s">
        <v>98</v>
      </c>
      <c r="F71" s="13"/>
      <c r="G71" s="13"/>
      <c r="H71" s="13"/>
      <c r="I71" s="13"/>
      <c r="J71" s="13"/>
      <c r="K71" s="16">
        <f>+K72+K75</f>
        <v>601325.87</v>
      </c>
      <c r="L71" s="7">
        <f t="shared" si="1"/>
        <v>50110.489166666666</v>
      </c>
      <c r="M71" s="7">
        <v>50110.489166666666</v>
      </c>
      <c r="N71" s="7">
        <v>50110.489166666666</v>
      </c>
      <c r="O71" s="7">
        <v>50110.489166666666</v>
      </c>
      <c r="P71" s="7">
        <v>50110.489166666666</v>
      </c>
      <c r="Q71" s="7">
        <v>50110.489166666666</v>
      </c>
      <c r="R71" s="7">
        <v>50110.489166666666</v>
      </c>
      <c r="S71" s="7">
        <v>50110.489166666666</v>
      </c>
      <c r="T71" s="7">
        <v>50110.489166666666</v>
      </c>
      <c r="U71" s="7">
        <v>50110.489166666666</v>
      </c>
      <c r="V71" s="7">
        <v>50110.489166666666</v>
      </c>
      <c r="W71" s="7">
        <v>50110.489166666666</v>
      </c>
      <c r="X71" s="7">
        <f t="shared" si="0"/>
        <v>601325.86999999988</v>
      </c>
    </row>
    <row r="72" spans="2:24" ht="20.100000000000001" customHeight="1" x14ac:dyDescent="0.15">
      <c r="B72" s="17" t="s">
        <v>99</v>
      </c>
      <c r="C72" s="17"/>
      <c r="D72" s="17"/>
      <c r="E72" s="17" t="s">
        <v>100</v>
      </c>
      <c r="F72" s="17"/>
      <c r="G72" s="17"/>
      <c r="H72" s="17"/>
      <c r="I72" s="17"/>
      <c r="J72" s="17"/>
      <c r="K72" s="18">
        <f>+K73+K74</f>
        <v>578985.87</v>
      </c>
      <c r="L72" s="7">
        <f t="shared" si="1"/>
        <v>48248.822500000002</v>
      </c>
      <c r="M72" s="3">
        <v>48248.822500000002</v>
      </c>
      <c r="N72" s="3">
        <v>48248.822500000002</v>
      </c>
      <c r="O72" s="3">
        <v>48248.822500000002</v>
      </c>
      <c r="P72" s="3">
        <v>48248.822500000002</v>
      </c>
      <c r="Q72" s="3">
        <v>48248.822500000002</v>
      </c>
      <c r="R72" s="3">
        <v>48248.822500000002</v>
      </c>
      <c r="S72" s="3">
        <v>48248.822500000002</v>
      </c>
      <c r="T72" s="3">
        <v>48248.822500000002</v>
      </c>
      <c r="U72" s="3">
        <v>48248.822500000002</v>
      </c>
      <c r="V72" s="3">
        <v>48248.822500000002</v>
      </c>
      <c r="W72" s="3">
        <v>48248.822500000002</v>
      </c>
      <c r="X72" s="3">
        <f t="shared" si="0"/>
        <v>578985.87</v>
      </c>
    </row>
    <row r="73" spans="2:24" ht="20.100000000000001" customHeight="1" x14ac:dyDescent="0.15">
      <c r="B73" s="17" t="s">
        <v>101</v>
      </c>
      <c r="C73" s="17"/>
      <c r="D73" s="17"/>
      <c r="E73" s="17" t="s">
        <v>100</v>
      </c>
      <c r="F73" s="17"/>
      <c r="G73" s="17"/>
      <c r="H73" s="17"/>
      <c r="I73" s="17"/>
      <c r="J73" s="17"/>
      <c r="K73" s="18">
        <v>114904.93</v>
      </c>
      <c r="L73" s="7">
        <f t="shared" si="1"/>
        <v>9575.4108333333334</v>
      </c>
      <c r="M73" s="3">
        <v>9575.4108333333334</v>
      </c>
      <c r="N73" s="3">
        <v>9575.4108333333334</v>
      </c>
      <c r="O73" s="3">
        <v>9575.4108333333334</v>
      </c>
      <c r="P73" s="3">
        <v>9575.4108333333334</v>
      </c>
      <c r="Q73" s="3">
        <v>9575.4108333333334</v>
      </c>
      <c r="R73" s="3">
        <v>9575.4108333333334</v>
      </c>
      <c r="S73" s="3">
        <v>9575.4108333333334</v>
      </c>
      <c r="T73" s="3">
        <v>9575.4108333333334</v>
      </c>
      <c r="U73" s="3">
        <v>9575.4108333333334</v>
      </c>
      <c r="V73" s="3">
        <v>9575.4108333333334</v>
      </c>
      <c r="W73" s="3">
        <v>9575.4108333333334</v>
      </c>
      <c r="X73" s="3">
        <f t="shared" ref="X73:X135" si="2">SUM(L73:W73)</f>
        <v>114904.92999999998</v>
      </c>
    </row>
    <row r="74" spans="2:24" ht="20.100000000000001" customHeight="1" x14ac:dyDescent="0.15">
      <c r="B74" s="17" t="s">
        <v>102</v>
      </c>
      <c r="C74" s="17"/>
      <c r="D74" s="17"/>
      <c r="E74" s="17" t="s">
        <v>103</v>
      </c>
      <c r="F74" s="17"/>
      <c r="G74" s="17"/>
      <c r="H74" s="17"/>
      <c r="I74" s="17"/>
      <c r="J74" s="17"/>
      <c r="K74" s="18">
        <v>464080.94</v>
      </c>
      <c r="L74" s="7">
        <f t="shared" ref="L74:L135" si="3">+K74/12</f>
        <v>38673.411666666667</v>
      </c>
      <c r="M74" s="3">
        <v>38673.411666666667</v>
      </c>
      <c r="N74" s="3">
        <v>38673.411666666667</v>
      </c>
      <c r="O74" s="3">
        <v>38673.411666666667</v>
      </c>
      <c r="P74" s="3">
        <v>38673.411666666667</v>
      </c>
      <c r="Q74" s="3">
        <v>38673.411666666667</v>
      </c>
      <c r="R74" s="3">
        <v>38673.411666666667</v>
      </c>
      <c r="S74" s="3">
        <v>38673.411666666667</v>
      </c>
      <c r="T74" s="3">
        <v>38673.411666666667</v>
      </c>
      <c r="U74" s="3">
        <v>38673.411666666667</v>
      </c>
      <c r="V74" s="3">
        <v>38673.411666666667</v>
      </c>
      <c r="W74" s="3">
        <v>38673.411666666667</v>
      </c>
      <c r="X74" s="3">
        <f t="shared" si="2"/>
        <v>464080.94000000012</v>
      </c>
    </row>
    <row r="75" spans="2:24" ht="20.100000000000001" customHeight="1" x14ac:dyDescent="0.15">
      <c r="B75" s="17" t="s">
        <v>104</v>
      </c>
      <c r="C75" s="17"/>
      <c r="D75" s="17"/>
      <c r="E75" s="17" t="s">
        <v>105</v>
      </c>
      <c r="F75" s="17"/>
      <c r="G75" s="17"/>
      <c r="H75" s="17"/>
      <c r="I75" s="17"/>
      <c r="J75" s="17"/>
      <c r="K75" s="18">
        <f>+K76</f>
        <v>22340</v>
      </c>
      <c r="L75" s="7">
        <f t="shared" si="3"/>
        <v>1861.6666666666667</v>
      </c>
      <c r="M75" s="3">
        <v>1861.6666666666667</v>
      </c>
      <c r="N75" s="3">
        <v>1861.6666666666667</v>
      </c>
      <c r="O75" s="3">
        <v>1861.6666666666667</v>
      </c>
      <c r="P75" s="3">
        <v>1861.6666666666667</v>
      </c>
      <c r="Q75" s="3">
        <v>1861.6666666666667</v>
      </c>
      <c r="R75" s="3">
        <v>1861.6666666666667</v>
      </c>
      <c r="S75" s="3">
        <v>1861.6666666666667</v>
      </c>
      <c r="T75" s="3">
        <v>1861.6666666666667</v>
      </c>
      <c r="U75" s="3">
        <v>1861.6666666666667</v>
      </c>
      <c r="V75" s="3">
        <v>1861.6666666666667</v>
      </c>
      <c r="W75" s="3">
        <v>1861.6666666666667</v>
      </c>
      <c r="X75" s="3">
        <f t="shared" si="2"/>
        <v>22340.000000000004</v>
      </c>
    </row>
    <row r="76" spans="2:24" ht="20.100000000000001" customHeight="1" x14ac:dyDescent="0.15">
      <c r="B76" s="17" t="s">
        <v>106</v>
      </c>
      <c r="C76" s="17"/>
      <c r="D76" s="17"/>
      <c r="E76" s="17" t="s">
        <v>105</v>
      </c>
      <c r="F76" s="17"/>
      <c r="G76" s="17"/>
      <c r="H76" s="17"/>
      <c r="I76" s="17"/>
      <c r="J76" s="17"/>
      <c r="K76" s="18">
        <v>22340</v>
      </c>
      <c r="L76" s="7">
        <f t="shared" si="3"/>
        <v>1861.6666666666667</v>
      </c>
      <c r="M76" s="3">
        <v>1861.6666666666667</v>
      </c>
      <c r="N76" s="3">
        <v>1861.6666666666667</v>
      </c>
      <c r="O76" s="3">
        <v>1861.6666666666667</v>
      </c>
      <c r="P76" s="3">
        <v>1861.6666666666667</v>
      </c>
      <c r="Q76" s="3">
        <v>1861.6666666666667</v>
      </c>
      <c r="R76" s="3">
        <v>1861.6666666666667</v>
      </c>
      <c r="S76" s="3">
        <v>1861.6666666666667</v>
      </c>
      <c r="T76" s="3">
        <v>1861.6666666666667</v>
      </c>
      <c r="U76" s="3">
        <v>1861.6666666666667</v>
      </c>
      <c r="V76" s="3">
        <v>1861.6666666666667</v>
      </c>
      <c r="W76" s="3">
        <v>1861.6666666666667</v>
      </c>
      <c r="X76" s="3">
        <f t="shared" si="2"/>
        <v>22340.000000000004</v>
      </c>
    </row>
    <row r="77" spans="2:24" ht="20.100000000000001" customHeight="1" x14ac:dyDescent="0.15">
      <c r="B77" s="13" t="s">
        <v>197</v>
      </c>
      <c r="C77" s="13"/>
      <c r="D77" s="13"/>
      <c r="E77" s="13" t="s">
        <v>198</v>
      </c>
      <c r="F77" s="13"/>
      <c r="G77" s="13"/>
      <c r="H77" s="13"/>
      <c r="I77" s="13"/>
      <c r="J77" s="13"/>
      <c r="K77" s="16">
        <f>+K78</f>
        <v>313990</v>
      </c>
      <c r="L77" s="7">
        <f t="shared" si="3"/>
        <v>26165.833333333332</v>
      </c>
      <c r="M77" s="3">
        <v>26165.833333333332</v>
      </c>
      <c r="N77" s="3">
        <v>26165.833333333332</v>
      </c>
      <c r="O77" s="3">
        <v>26165.833333333332</v>
      </c>
      <c r="P77" s="3">
        <v>26165.833333333332</v>
      </c>
      <c r="Q77" s="3">
        <v>26165.833333333332</v>
      </c>
      <c r="R77" s="3">
        <v>26165.833333333332</v>
      </c>
      <c r="S77" s="3">
        <v>26165.833333333332</v>
      </c>
      <c r="T77" s="3">
        <v>26165.833333333332</v>
      </c>
      <c r="U77" s="3">
        <v>26165.833333333332</v>
      </c>
      <c r="V77" s="3">
        <v>26165.833333333332</v>
      </c>
      <c r="W77" s="3">
        <v>26165.833333333332</v>
      </c>
      <c r="X77" s="3">
        <f t="shared" si="2"/>
        <v>313990</v>
      </c>
    </row>
    <row r="78" spans="2:24" s="6" customFormat="1" ht="20.100000000000001" customHeight="1" x14ac:dyDescent="0.15">
      <c r="B78" s="17" t="s">
        <v>199</v>
      </c>
      <c r="C78" s="17"/>
      <c r="D78" s="17"/>
      <c r="E78" s="17" t="s">
        <v>200</v>
      </c>
      <c r="F78" s="17"/>
      <c r="G78" s="17"/>
      <c r="H78" s="17"/>
      <c r="I78" s="17"/>
      <c r="J78" s="17"/>
      <c r="K78" s="18">
        <f>+K79</f>
        <v>313990</v>
      </c>
      <c r="L78" s="7">
        <f t="shared" si="3"/>
        <v>26165.833333333332</v>
      </c>
      <c r="M78" s="7">
        <v>26165.833333333332</v>
      </c>
      <c r="N78" s="7">
        <v>26165.833333333332</v>
      </c>
      <c r="O78" s="7">
        <v>26165.833333333332</v>
      </c>
      <c r="P78" s="7">
        <v>26165.833333333332</v>
      </c>
      <c r="Q78" s="7">
        <v>26165.833333333332</v>
      </c>
      <c r="R78" s="7">
        <v>26165.833333333332</v>
      </c>
      <c r="S78" s="7">
        <v>26165.833333333332</v>
      </c>
      <c r="T78" s="7">
        <v>26165.833333333332</v>
      </c>
      <c r="U78" s="7">
        <v>26165.833333333332</v>
      </c>
      <c r="V78" s="7">
        <v>26165.833333333332</v>
      </c>
      <c r="W78" s="7">
        <v>26165.833333333332</v>
      </c>
      <c r="X78" s="7">
        <f t="shared" si="2"/>
        <v>313990</v>
      </c>
    </row>
    <row r="79" spans="2:24" s="6" customFormat="1" ht="20.100000000000001" customHeight="1" x14ac:dyDescent="0.15">
      <c r="B79" s="17" t="s">
        <v>201</v>
      </c>
      <c r="C79" s="17"/>
      <c r="D79" s="17"/>
      <c r="E79" s="17" t="s">
        <v>200</v>
      </c>
      <c r="F79" s="17"/>
      <c r="G79" s="17"/>
      <c r="H79" s="17"/>
      <c r="I79" s="17"/>
      <c r="J79" s="17"/>
      <c r="K79" s="18">
        <v>313990</v>
      </c>
      <c r="L79" s="7">
        <f t="shared" si="3"/>
        <v>26165.833333333332</v>
      </c>
      <c r="M79" s="7">
        <v>26165.833333333332</v>
      </c>
      <c r="N79" s="7">
        <v>26165.833333333332</v>
      </c>
      <c r="O79" s="7">
        <v>26165.833333333332</v>
      </c>
      <c r="P79" s="7">
        <v>26165.833333333332</v>
      </c>
      <c r="Q79" s="7">
        <v>26165.833333333332</v>
      </c>
      <c r="R79" s="7">
        <v>26165.833333333332</v>
      </c>
      <c r="S79" s="7">
        <v>26165.833333333332</v>
      </c>
      <c r="T79" s="7">
        <v>26165.833333333332</v>
      </c>
      <c r="U79" s="7">
        <v>26165.833333333332</v>
      </c>
      <c r="V79" s="7">
        <v>26165.833333333332</v>
      </c>
      <c r="W79" s="7">
        <v>26165.833333333332</v>
      </c>
      <c r="X79" s="7">
        <f t="shared" si="2"/>
        <v>313990</v>
      </c>
    </row>
    <row r="80" spans="2:24" ht="20.100000000000001" customHeight="1" x14ac:dyDescent="0.15">
      <c r="B80" s="13" t="s">
        <v>107</v>
      </c>
      <c r="C80" s="13"/>
      <c r="D80" s="13"/>
      <c r="E80" s="13" t="s">
        <v>108</v>
      </c>
      <c r="F80" s="13"/>
      <c r="G80" s="13"/>
      <c r="H80" s="13"/>
      <c r="I80" s="13"/>
      <c r="J80" s="13"/>
      <c r="K80" s="16">
        <f>+K81+K83+K85</f>
        <v>452030</v>
      </c>
      <c r="L80" s="7">
        <f t="shared" si="3"/>
        <v>37669.166666666664</v>
      </c>
      <c r="M80" s="3">
        <v>37669.166666666664</v>
      </c>
      <c r="N80" s="3">
        <v>37669.166666666664</v>
      </c>
      <c r="O80" s="3">
        <v>37669.166666666664</v>
      </c>
      <c r="P80" s="3">
        <v>37669.166666666664</v>
      </c>
      <c r="Q80" s="3">
        <v>37669.166666666664</v>
      </c>
      <c r="R80" s="3">
        <v>37669.166666666664</v>
      </c>
      <c r="S80" s="3">
        <v>37669.166666666664</v>
      </c>
      <c r="T80" s="3">
        <v>37669.166666666664</v>
      </c>
      <c r="U80" s="3">
        <v>37669.166666666664</v>
      </c>
      <c r="V80" s="3">
        <v>37669.166666666664</v>
      </c>
      <c r="W80" s="3">
        <v>37669.166666666664</v>
      </c>
      <c r="X80" s="3">
        <f t="shared" si="2"/>
        <v>452030.00000000006</v>
      </c>
    </row>
    <row r="81" spans="2:24" ht="20.100000000000001" customHeight="1" x14ac:dyDescent="0.15">
      <c r="B81" s="17" t="s">
        <v>109</v>
      </c>
      <c r="C81" s="17"/>
      <c r="D81" s="17"/>
      <c r="E81" s="17" t="s">
        <v>110</v>
      </c>
      <c r="F81" s="17"/>
      <c r="G81" s="17"/>
      <c r="H81" s="17"/>
      <c r="I81" s="17"/>
      <c r="J81" s="17"/>
      <c r="K81" s="18">
        <f>+K82</f>
        <v>30855</v>
      </c>
      <c r="L81" s="7">
        <f t="shared" si="3"/>
        <v>2571.25</v>
      </c>
      <c r="M81" s="3">
        <v>2571.25</v>
      </c>
      <c r="N81" s="3">
        <v>2571.25</v>
      </c>
      <c r="O81" s="3">
        <v>2571.25</v>
      </c>
      <c r="P81" s="3">
        <v>2571.25</v>
      </c>
      <c r="Q81" s="3">
        <v>2571.25</v>
      </c>
      <c r="R81" s="3">
        <v>2571.25</v>
      </c>
      <c r="S81" s="3">
        <v>2571.25</v>
      </c>
      <c r="T81" s="3">
        <v>2571.25</v>
      </c>
      <c r="U81" s="3">
        <v>2571.25</v>
      </c>
      <c r="V81" s="3">
        <v>2571.25</v>
      </c>
      <c r="W81" s="3">
        <v>2571.25</v>
      </c>
      <c r="X81" s="3">
        <f t="shared" si="2"/>
        <v>30855</v>
      </c>
    </row>
    <row r="82" spans="2:24" ht="20.100000000000001" customHeight="1" x14ac:dyDescent="0.15">
      <c r="B82" s="17" t="s">
        <v>111</v>
      </c>
      <c r="C82" s="17"/>
      <c r="D82" s="17"/>
      <c r="E82" s="17" t="s">
        <v>110</v>
      </c>
      <c r="F82" s="17"/>
      <c r="G82" s="17"/>
      <c r="H82" s="17"/>
      <c r="I82" s="17"/>
      <c r="J82" s="17"/>
      <c r="K82" s="18">
        <v>30855</v>
      </c>
      <c r="L82" s="7">
        <f t="shared" si="3"/>
        <v>2571.25</v>
      </c>
      <c r="M82" s="3">
        <v>2571.25</v>
      </c>
      <c r="N82" s="3">
        <v>2571.25</v>
      </c>
      <c r="O82" s="3">
        <v>2571.25</v>
      </c>
      <c r="P82" s="3">
        <v>2571.25</v>
      </c>
      <c r="Q82" s="3">
        <v>2571.25</v>
      </c>
      <c r="R82" s="3">
        <v>2571.25</v>
      </c>
      <c r="S82" s="3">
        <v>2571.25</v>
      </c>
      <c r="T82" s="3">
        <v>2571.25</v>
      </c>
      <c r="U82" s="3">
        <v>2571.25</v>
      </c>
      <c r="V82" s="3">
        <v>2571.25</v>
      </c>
      <c r="W82" s="3">
        <v>2571.25</v>
      </c>
      <c r="X82" s="3">
        <f t="shared" si="2"/>
        <v>30855</v>
      </c>
    </row>
    <row r="83" spans="2:24" ht="20.100000000000001" customHeight="1" x14ac:dyDescent="0.15">
      <c r="B83" s="17" t="s">
        <v>112</v>
      </c>
      <c r="C83" s="17"/>
      <c r="D83" s="17"/>
      <c r="E83" s="17" t="s">
        <v>113</v>
      </c>
      <c r="F83" s="17"/>
      <c r="G83" s="17"/>
      <c r="H83" s="17"/>
      <c r="I83" s="17"/>
      <c r="J83" s="17"/>
      <c r="K83" s="18">
        <f>+K84</f>
        <v>419304</v>
      </c>
      <c r="L83" s="7">
        <f t="shared" si="3"/>
        <v>34942</v>
      </c>
      <c r="M83" s="3">
        <v>34942</v>
      </c>
      <c r="N83" s="3">
        <v>34942</v>
      </c>
      <c r="O83" s="3">
        <v>34942</v>
      </c>
      <c r="P83" s="3">
        <v>34942</v>
      </c>
      <c r="Q83" s="3">
        <v>34942</v>
      </c>
      <c r="R83" s="3">
        <v>34942</v>
      </c>
      <c r="S83" s="3">
        <v>34942</v>
      </c>
      <c r="T83" s="3">
        <v>34942</v>
      </c>
      <c r="U83" s="3">
        <v>34942</v>
      </c>
      <c r="V83" s="3">
        <v>34942</v>
      </c>
      <c r="W83" s="3">
        <v>34942</v>
      </c>
      <c r="X83" s="3">
        <f t="shared" si="2"/>
        <v>419304</v>
      </c>
    </row>
    <row r="84" spans="2:24" ht="20.100000000000001" customHeight="1" x14ac:dyDescent="0.15">
      <c r="B84" s="17" t="s">
        <v>114</v>
      </c>
      <c r="C84" s="17"/>
      <c r="D84" s="17"/>
      <c r="E84" s="17" t="s">
        <v>113</v>
      </c>
      <c r="F84" s="17"/>
      <c r="G84" s="17"/>
      <c r="H84" s="17"/>
      <c r="I84" s="17"/>
      <c r="J84" s="17"/>
      <c r="K84" s="18">
        <v>419304</v>
      </c>
      <c r="L84" s="7">
        <f t="shared" si="3"/>
        <v>34942</v>
      </c>
      <c r="M84" s="3">
        <v>34942</v>
      </c>
      <c r="N84" s="3">
        <v>34942</v>
      </c>
      <c r="O84" s="3">
        <v>34942</v>
      </c>
      <c r="P84" s="3">
        <v>34942</v>
      </c>
      <c r="Q84" s="3">
        <v>34942</v>
      </c>
      <c r="R84" s="3">
        <v>34942</v>
      </c>
      <c r="S84" s="3">
        <v>34942</v>
      </c>
      <c r="T84" s="3">
        <v>34942</v>
      </c>
      <c r="U84" s="3">
        <v>34942</v>
      </c>
      <c r="V84" s="3">
        <v>34942</v>
      </c>
      <c r="W84" s="3">
        <v>34942</v>
      </c>
      <c r="X84" s="3">
        <f t="shared" si="2"/>
        <v>419304</v>
      </c>
    </row>
    <row r="85" spans="2:24" s="6" customFormat="1" ht="20.100000000000001" customHeight="1" x14ac:dyDescent="0.15">
      <c r="B85" s="17" t="s">
        <v>115</v>
      </c>
      <c r="C85" s="17"/>
      <c r="D85" s="17"/>
      <c r="E85" s="17" t="s">
        <v>116</v>
      </c>
      <c r="F85" s="17"/>
      <c r="G85" s="17"/>
      <c r="H85" s="17"/>
      <c r="I85" s="17"/>
      <c r="J85" s="17"/>
      <c r="K85" s="18">
        <f>+K86</f>
        <v>1871</v>
      </c>
      <c r="L85" s="7">
        <f t="shared" si="3"/>
        <v>155.91666666666666</v>
      </c>
      <c r="M85" s="7">
        <v>155.91666666666666</v>
      </c>
      <c r="N85" s="7">
        <v>155.91666666666666</v>
      </c>
      <c r="O85" s="7">
        <v>155.91666666666666</v>
      </c>
      <c r="P85" s="7">
        <v>155.91666666666666</v>
      </c>
      <c r="Q85" s="7">
        <v>155.91666666666666</v>
      </c>
      <c r="R85" s="7">
        <v>155.91666666666666</v>
      </c>
      <c r="S85" s="7">
        <v>155.91666666666666</v>
      </c>
      <c r="T85" s="7">
        <v>155.91666666666666</v>
      </c>
      <c r="U85" s="7">
        <v>155.91666666666666</v>
      </c>
      <c r="V85" s="7">
        <v>155.91666666666666</v>
      </c>
      <c r="W85" s="7">
        <v>155.91666666666666</v>
      </c>
      <c r="X85" s="7">
        <f t="shared" si="2"/>
        <v>1871.0000000000002</v>
      </c>
    </row>
    <row r="86" spans="2:24" ht="20.100000000000001" customHeight="1" x14ac:dyDescent="0.15">
      <c r="B86" s="17" t="s">
        <v>117</v>
      </c>
      <c r="C86" s="17"/>
      <c r="D86" s="17"/>
      <c r="E86" s="17" t="s">
        <v>116</v>
      </c>
      <c r="F86" s="17"/>
      <c r="G86" s="17"/>
      <c r="H86" s="17"/>
      <c r="I86" s="17"/>
      <c r="J86" s="17"/>
      <c r="K86" s="18">
        <v>1871</v>
      </c>
      <c r="L86" s="7">
        <f t="shared" si="3"/>
        <v>155.91666666666666</v>
      </c>
      <c r="M86" s="3">
        <v>155.91666666666666</v>
      </c>
      <c r="N86" s="3">
        <v>155.91666666666666</v>
      </c>
      <c r="O86" s="3">
        <v>155.91666666666666</v>
      </c>
      <c r="P86" s="3">
        <v>155.91666666666666</v>
      </c>
      <c r="Q86" s="3">
        <v>155.91666666666666</v>
      </c>
      <c r="R86" s="3">
        <v>155.91666666666666</v>
      </c>
      <c r="S86" s="3">
        <v>155.91666666666666</v>
      </c>
      <c r="T86" s="3">
        <v>155.91666666666666</v>
      </c>
      <c r="U86" s="3">
        <v>155.91666666666666</v>
      </c>
      <c r="V86" s="3">
        <v>155.91666666666666</v>
      </c>
      <c r="W86" s="3">
        <v>155.91666666666666</v>
      </c>
      <c r="X86" s="3">
        <f t="shared" si="2"/>
        <v>1871.0000000000002</v>
      </c>
    </row>
    <row r="87" spans="2:24" ht="20.100000000000001" customHeight="1" x14ac:dyDescent="0.15">
      <c r="B87" s="13" t="s">
        <v>118</v>
      </c>
      <c r="C87" s="13"/>
      <c r="D87" s="13"/>
      <c r="E87" s="13" t="s">
        <v>119</v>
      </c>
      <c r="F87" s="13"/>
      <c r="G87" s="13"/>
      <c r="H87" s="13"/>
      <c r="I87" s="13"/>
      <c r="J87" s="13"/>
      <c r="K87" s="16">
        <f>+K88+K90</f>
        <v>258498</v>
      </c>
      <c r="L87" s="7">
        <f t="shared" si="3"/>
        <v>21541.5</v>
      </c>
      <c r="M87" s="3">
        <v>21541.5</v>
      </c>
      <c r="N87" s="3">
        <v>21541.5</v>
      </c>
      <c r="O87" s="3">
        <v>21541.5</v>
      </c>
      <c r="P87" s="3">
        <v>21541.5</v>
      </c>
      <c r="Q87" s="3">
        <v>21541.5</v>
      </c>
      <c r="R87" s="3">
        <v>21541.5</v>
      </c>
      <c r="S87" s="3">
        <v>21541.5</v>
      </c>
      <c r="T87" s="3">
        <v>21541.5</v>
      </c>
      <c r="U87" s="3">
        <v>21541.5</v>
      </c>
      <c r="V87" s="3">
        <v>21541.5</v>
      </c>
      <c r="W87" s="3">
        <v>21541.5</v>
      </c>
      <c r="X87" s="3">
        <f t="shared" si="2"/>
        <v>258498</v>
      </c>
    </row>
    <row r="88" spans="2:24" ht="20.100000000000001" customHeight="1" x14ac:dyDescent="0.15">
      <c r="B88" s="17" t="s">
        <v>120</v>
      </c>
      <c r="C88" s="17"/>
      <c r="D88" s="17"/>
      <c r="E88" s="17" t="s">
        <v>121</v>
      </c>
      <c r="F88" s="17"/>
      <c r="G88" s="17"/>
      <c r="H88" s="17"/>
      <c r="I88" s="17"/>
      <c r="J88" s="17"/>
      <c r="K88" s="18">
        <f>+K89</f>
        <v>171548</v>
      </c>
      <c r="L88" s="7">
        <f t="shared" si="3"/>
        <v>14295.666666666666</v>
      </c>
      <c r="M88" s="3">
        <v>14295.666666666666</v>
      </c>
      <c r="N88" s="3">
        <v>14295.666666666666</v>
      </c>
      <c r="O88" s="3">
        <v>14295.666666666666</v>
      </c>
      <c r="P88" s="3">
        <v>14295.666666666666</v>
      </c>
      <c r="Q88" s="3">
        <v>14295.666666666666</v>
      </c>
      <c r="R88" s="3">
        <v>14295.666666666666</v>
      </c>
      <c r="S88" s="3">
        <v>14295.666666666666</v>
      </c>
      <c r="T88" s="3">
        <v>14295.666666666666</v>
      </c>
      <c r="U88" s="3">
        <v>14295.666666666666</v>
      </c>
      <c r="V88" s="3">
        <v>14295.666666666666</v>
      </c>
      <c r="W88" s="3">
        <v>14295.666666666666</v>
      </c>
      <c r="X88" s="3">
        <f t="shared" si="2"/>
        <v>171548</v>
      </c>
    </row>
    <row r="89" spans="2:24" ht="20.100000000000001" customHeight="1" x14ac:dyDescent="0.15">
      <c r="B89" s="17" t="s">
        <v>122</v>
      </c>
      <c r="C89" s="17"/>
      <c r="D89" s="17"/>
      <c r="E89" s="17" t="s">
        <v>121</v>
      </c>
      <c r="F89" s="17"/>
      <c r="G89" s="17"/>
      <c r="H89" s="17"/>
      <c r="I89" s="17"/>
      <c r="J89" s="17"/>
      <c r="K89" s="18">
        <v>171548</v>
      </c>
      <c r="L89" s="7">
        <f t="shared" si="3"/>
        <v>14295.666666666666</v>
      </c>
      <c r="M89" s="3">
        <v>14295.666666666666</v>
      </c>
      <c r="N89" s="3">
        <v>14295.666666666666</v>
      </c>
      <c r="O89" s="3">
        <v>14295.666666666666</v>
      </c>
      <c r="P89" s="3">
        <v>14295.666666666666</v>
      </c>
      <c r="Q89" s="3">
        <v>14295.666666666666</v>
      </c>
      <c r="R89" s="3">
        <v>14295.666666666666</v>
      </c>
      <c r="S89" s="3">
        <v>14295.666666666666</v>
      </c>
      <c r="T89" s="3">
        <v>14295.666666666666</v>
      </c>
      <c r="U89" s="3">
        <v>14295.666666666666</v>
      </c>
      <c r="V89" s="3">
        <v>14295.666666666666</v>
      </c>
      <c r="W89" s="3">
        <v>14295.666666666666</v>
      </c>
      <c r="X89" s="3">
        <f t="shared" si="2"/>
        <v>171548</v>
      </c>
    </row>
    <row r="90" spans="2:24" s="6" customFormat="1" ht="20.100000000000001" customHeight="1" x14ac:dyDescent="0.15">
      <c r="B90" s="17" t="s">
        <v>123</v>
      </c>
      <c r="C90" s="17"/>
      <c r="D90" s="17"/>
      <c r="E90" s="17" t="s">
        <v>124</v>
      </c>
      <c r="F90" s="17"/>
      <c r="G90" s="17"/>
      <c r="H90" s="17"/>
      <c r="I90" s="17"/>
      <c r="J90" s="17"/>
      <c r="K90" s="18">
        <f>+K91</f>
        <v>86950</v>
      </c>
      <c r="L90" s="7">
        <f t="shared" si="3"/>
        <v>7245.833333333333</v>
      </c>
      <c r="M90" s="7">
        <v>7245.833333333333</v>
      </c>
      <c r="N90" s="7">
        <v>7245.833333333333</v>
      </c>
      <c r="O90" s="7">
        <v>7245.833333333333</v>
      </c>
      <c r="P90" s="7">
        <v>7245.833333333333</v>
      </c>
      <c r="Q90" s="7">
        <v>7245.833333333333</v>
      </c>
      <c r="R90" s="7">
        <v>7245.833333333333</v>
      </c>
      <c r="S90" s="7">
        <v>7245.833333333333</v>
      </c>
      <c r="T90" s="7">
        <v>7245.833333333333</v>
      </c>
      <c r="U90" s="7">
        <v>7245.833333333333</v>
      </c>
      <c r="V90" s="7">
        <v>7245.833333333333</v>
      </c>
      <c r="W90" s="7">
        <v>7245.833333333333</v>
      </c>
      <c r="X90" s="7">
        <f t="shared" si="2"/>
        <v>86950</v>
      </c>
    </row>
    <row r="91" spans="2:24" ht="20.100000000000001" customHeight="1" x14ac:dyDescent="0.15">
      <c r="B91" s="17" t="s">
        <v>125</v>
      </c>
      <c r="C91" s="17"/>
      <c r="D91" s="17"/>
      <c r="E91" s="17" t="s">
        <v>124</v>
      </c>
      <c r="F91" s="17"/>
      <c r="G91" s="17"/>
      <c r="H91" s="17"/>
      <c r="I91" s="17"/>
      <c r="J91" s="17"/>
      <c r="K91" s="18">
        <v>86950</v>
      </c>
      <c r="L91" s="7">
        <f t="shared" si="3"/>
        <v>7245.833333333333</v>
      </c>
      <c r="M91" s="3">
        <v>7245.833333333333</v>
      </c>
      <c r="N91" s="3">
        <v>7245.833333333333</v>
      </c>
      <c r="O91" s="3">
        <v>7245.833333333333</v>
      </c>
      <c r="P91" s="3">
        <v>7245.833333333333</v>
      </c>
      <c r="Q91" s="3">
        <v>7245.833333333333</v>
      </c>
      <c r="R91" s="3">
        <v>7245.833333333333</v>
      </c>
      <c r="S91" s="3">
        <v>7245.833333333333</v>
      </c>
      <c r="T91" s="3">
        <v>7245.833333333333</v>
      </c>
      <c r="U91" s="3">
        <v>7245.833333333333</v>
      </c>
      <c r="V91" s="3">
        <v>7245.833333333333</v>
      </c>
      <c r="W91" s="3">
        <v>7245.833333333333</v>
      </c>
      <c r="X91" s="3">
        <f t="shared" si="2"/>
        <v>86950</v>
      </c>
    </row>
    <row r="92" spans="2:24" ht="20.100000000000001" customHeight="1" x14ac:dyDescent="0.15">
      <c r="B92" s="13" t="s">
        <v>126</v>
      </c>
      <c r="C92" s="13"/>
      <c r="D92" s="13"/>
      <c r="E92" s="13" t="s">
        <v>127</v>
      </c>
      <c r="F92" s="13"/>
      <c r="G92" s="13"/>
      <c r="H92" s="13"/>
      <c r="I92" s="13"/>
      <c r="J92" s="13"/>
      <c r="K92" s="16">
        <f>+K93</f>
        <v>221489.8</v>
      </c>
      <c r="L92" s="7">
        <f t="shared" si="3"/>
        <v>18457.483333333334</v>
      </c>
      <c r="M92" s="3">
        <v>18457.483333333334</v>
      </c>
      <c r="N92" s="3">
        <v>18457.483333333334</v>
      </c>
      <c r="O92" s="3">
        <v>18457.483333333334</v>
      </c>
      <c r="P92" s="3">
        <v>18457.483333333334</v>
      </c>
      <c r="Q92" s="3">
        <v>18457.483333333334</v>
      </c>
      <c r="R92" s="3">
        <v>18457.483333333334</v>
      </c>
      <c r="S92" s="3">
        <v>18457.483333333334</v>
      </c>
      <c r="T92" s="3">
        <v>18457.483333333334</v>
      </c>
      <c r="U92" s="3">
        <v>18457.483333333334</v>
      </c>
      <c r="V92" s="3">
        <v>18457.483333333334</v>
      </c>
      <c r="W92" s="3">
        <v>18457.483333333334</v>
      </c>
      <c r="X92" s="3">
        <f t="shared" si="2"/>
        <v>221489.80000000002</v>
      </c>
    </row>
    <row r="93" spans="2:24" ht="20.100000000000001" customHeight="1" x14ac:dyDescent="0.15">
      <c r="B93" s="17" t="s">
        <v>128</v>
      </c>
      <c r="C93" s="17"/>
      <c r="D93" s="17"/>
      <c r="E93" s="17" t="s">
        <v>129</v>
      </c>
      <c r="F93" s="17"/>
      <c r="G93" s="17"/>
      <c r="H93" s="17"/>
      <c r="I93" s="17"/>
      <c r="J93" s="17"/>
      <c r="K93" s="18">
        <f>+K94</f>
        <v>221489.8</v>
      </c>
      <c r="L93" s="7">
        <f t="shared" si="3"/>
        <v>18457.483333333334</v>
      </c>
      <c r="M93" s="3">
        <v>18457.483333333334</v>
      </c>
      <c r="N93" s="3">
        <v>18457.483333333334</v>
      </c>
      <c r="O93" s="3">
        <v>18457.483333333334</v>
      </c>
      <c r="P93" s="3">
        <v>18457.483333333334</v>
      </c>
      <c r="Q93" s="3">
        <v>18457.483333333334</v>
      </c>
      <c r="R93" s="3">
        <v>18457.483333333334</v>
      </c>
      <c r="S93" s="3">
        <v>18457.483333333334</v>
      </c>
      <c r="T93" s="3">
        <v>18457.483333333334</v>
      </c>
      <c r="U93" s="3">
        <v>18457.483333333334</v>
      </c>
      <c r="V93" s="3">
        <v>18457.483333333334</v>
      </c>
      <c r="W93" s="3">
        <v>18457.483333333334</v>
      </c>
      <c r="X93" s="3">
        <f t="shared" si="2"/>
        <v>221489.80000000002</v>
      </c>
    </row>
    <row r="94" spans="2:24" ht="20.100000000000001" customHeight="1" x14ac:dyDescent="0.15">
      <c r="B94" s="17" t="s">
        <v>130</v>
      </c>
      <c r="C94" s="17"/>
      <c r="D94" s="17"/>
      <c r="E94" s="17" t="s">
        <v>129</v>
      </c>
      <c r="F94" s="17"/>
      <c r="G94" s="17"/>
      <c r="H94" s="17"/>
      <c r="I94" s="17"/>
      <c r="J94" s="17"/>
      <c r="K94" s="18">
        <v>221489.8</v>
      </c>
      <c r="L94" s="7">
        <f t="shared" si="3"/>
        <v>18457.483333333334</v>
      </c>
      <c r="M94" s="3">
        <v>18457.483333333334</v>
      </c>
      <c r="N94" s="3">
        <v>18457.483333333334</v>
      </c>
      <c r="O94" s="3">
        <v>18457.483333333334</v>
      </c>
      <c r="P94" s="3">
        <v>18457.483333333334</v>
      </c>
      <c r="Q94" s="3">
        <v>18457.483333333334</v>
      </c>
      <c r="R94" s="3">
        <v>18457.483333333334</v>
      </c>
      <c r="S94" s="3">
        <v>18457.483333333334</v>
      </c>
      <c r="T94" s="3">
        <v>18457.483333333334</v>
      </c>
      <c r="U94" s="3">
        <v>18457.483333333334</v>
      </c>
      <c r="V94" s="3">
        <v>18457.483333333334</v>
      </c>
      <c r="W94" s="3">
        <v>18457.483333333334</v>
      </c>
      <c r="X94" s="3">
        <f t="shared" si="2"/>
        <v>221489.80000000002</v>
      </c>
    </row>
    <row r="95" spans="2:24" ht="20.100000000000001" customHeight="1" x14ac:dyDescent="0.15">
      <c r="B95" s="13" t="s">
        <v>131</v>
      </c>
      <c r="C95" s="13"/>
      <c r="D95" s="13"/>
      <c r="E95" s="13" t="s">
        <v>132</v>
      </c>
      <c r="F95" s="13"/>
      <c r="G95" s="13"/>
      <c r="H95" s="13"/>
      <c r="I95" s="13"/>
      <c r="J95" s="13"/>
      <c r="K95" s="16">
        <f>+K96</f>
        <v>2520824.94</v>
      </c>
      <c r="L95" s="7">
        <f t="shared" si="3"/>
        <v>210068.745</v>
      </c>
      <c r="M95" s="3">
        <v>210068.745</v>
      </c>
      <c r="N95" s="3">
        <v>210068.745</v>
      </c>
      <c r="O95" s="3">
        <v>210068.745</v>
      </c>
      <c r="P95" s="3">
        <v>210068.745</v>
      </c>
      <c r="Q95" s="3">
        <v>210068.745</v>
      </c>
      <c r="R95" s="3">
        <v>210068.745</v>
      </c>
      <c r="S95" s="3">
        <v>210068.745</v>
      </c>
      <c r="T95" s="3">
        <v>210068.745</v>
      </c>
      <c r="U95" s="3">
        <v>210068.745</v>
      </c>
      <c r="V95" s="3">
        <v>210068.745</v>
      </c>
      <c r="W95" s="3">
        <v>210068.745</v>
      </c>
      <c r="X95" s="3">
        <f t="shared" si="2"/>
        <v>2520824.9400000009</v>
      </c>
    </row>
    <row r="96" spans="2:24" ht="20.100000000000001" customHeight="1" x14ac:dyDescent="0.15">
      <c r="B96" s="17" t="s">
        <v>133</v>
      </c>
      <c r="C96" s="17"/>
      <c r="D96" s="17"/>
      <c r="E96" s="17" t="s">
        <v>134</v>
      </c>
      <c r="F96" s="17"/>
      <c r="G96" s="17"/>
      <c r="H96" s="17"/>
      <c r="I96" s="17"/>
      <c r="J96" s="17"/>
      <c r="K96" s="18">
        <f>+K97</f>
        <v>2520824.94</v>
      </c>
      <c r="L96" s="7">
        <f t="shared" si="3"/>
        <v>210068.745</v>
      </c>
      <c r="M96" s="3">
        <v>210068.745</v>
      </c>
      <c r="N96" s="3">
        <v>210068.745</v>
      </c>
      <c r="O96" s="3">
        <v>210068.745</v>
      </c>
      <c r="P96" s="3">
        <v>210068.745</v>
      </c>
      <c r="Q96" s="3">
        <v>210068.745</v>
      </c>
      <c r="R96" s="3">
        <v>210068.745</v>
      </c>
      <c r="S96" s="3">
        <v>210068.745</v>
      </c>
      <c r="T96" s="3">
        <v>210068.745</v>
      </c>
      <c r="U96" s="3">
        <v>210068.745</v>
      </c>
      <c r="V96" s="3">
        <v>210068.745</v>
      </c>
      <c r="W96" s="3">
        <v>210068.745</v>
      </c>
      <c r="X96" s="3">
        <f t="shared" si="2"/>
        <v>2520824.9400000009</v>
      </c>
    </row>
    <row r="97" spans="2:24" s="6" customFormat="1" ht="20.100000000000001" customHeight="1" x14ac:dyDescent="0.15">
      <c r="B97" s="17" t="s">
        <v>135</v>
      </c>
      <c r="C97" s="17"/>
      <c r="D97" s="17"/>
      <c r="E97" s="17" t="s">
        <v>134</v>
      </c>
      <c r="F97" s="17"/>
      <c r="G97" s="17"/>
      <c r="H97" s="17"/>
      <c r="I97" s="17"/>
      <c r="J97" s="17"/>
      <c r="K97" s="18">
        <v>2520824.94</v>
      </c>
      <c r="L97" s="7">
        <f t="shared" si="3"/>
        <v>210068.745</v>
      </c>
      <c r="M97" s="7">
        <v>210068.745</v>
      </c>
      <c r="N97" s="7">
        <v>210068.745</v>
      </c>
      <c r="O97" s="7">
        <v>210068.745</v>
      </c>
      <c r="P97" s="7">
        <v>210068.745</v>
      </c>
      <c r="Q97" s="7">
        <v>210068.745</v>
      </c>
      <c r="R97" s="7">
        <v>210068.745</v>
      </c>
      <c r="S97" s="7">
        <v>210068.745</v>
      </c>
      <c r="T97" s="7">
        <v>210068.745</v>
      </c>
      <c r="U97" s="7">
        <v>210068.745</v>
      </c>
      <c r="V97" s="7">
        <v>210068.745</v>
      </c>
      <c r="W97" s="7">
        <v>210068.745</v>
      </c>
      <c r="X97" s="7">
        <f t="shared" si="2"/>
        <v>2520824.9400000009</v>
      </c>
    </row>
    <row r="98" spans="2:24" ht="20.100000000000001" customHeight="1" x14ac:dyDescent="0.15">
      <c r="B98" s="13" t="s">
        <v>136</v>
      </c>
      <c r="C98" s="13"/>
      <c r="D98" s="13"/>
      <c r="E98" s="13" t="s">
        <v>137</v>
      </c>
      <c r="F98" s="13"/>
      <c r="G98" s="13"/>
      <c r="H98" s="13"/>
      <c r="I98" s="13"/>
      <c r="J98" s="13"/>
      <c r="K98" s="16">
        <f>+K99+K101</f>
        <v>650329.88</v>
      </c>
      <c r="L98" s="7">
        <f t="shared" si="3"/>
        <v>54194.156666666669</v>
      </c>
      <c r="M98" s="3">
        <v>54194.156666666669</v>
      </c>
      <c r="N98" s="3">
        <v>54194.156666666669</v>
      </c>
      <c r="O98" s="3">
        <v>54194.156666666669</v>
      </c>
      <c r="P98" s="3">
        <v>54194.156666666669</v>
      </c>
      <c r="Q98" s="3">
        <v>54194.156666666669</v>
      </c>
      <c r="R98" s="3">
        <v>54194.156666666669</v>
      </c>
      <c r="S98" s="3">
        <v>54194.156666666669</v>
      </c>
      <c r="T98" s="3">
        <v>54194.156666666669</v>
      </c>
      <c r="U98" s="3">
        <v>54194.156666666669</v>
      </c>
      <c r="V98" s="3">
        <v>54194.156666666669</v>
      </c>
      <c r="W98" s="3">
        <v>54194.156666666669</v>
      </c>
      <c r="X98" s="3">
        <f t="shared" si="2"/>
        <v>650329.87999999989</v>
      </c>
    </row>
    <row r="99" spans="2:24" ht="20.100000000000001" customHeight="1" x14ac:dyDescent="0.15">
      <c r="B99" s="17" t="s">
        <v>138</v>
      </c>
      <c r="C99" s="17"/>
      <c r="D99" s="17"/>
      <c r="E99" s="17" t="s">
        <v>139</v>
      </c>
      <c r="F99" s="17"/>
      <c r="G99" s="17"/>
      <c r="H99" s="17"/>
      <c r="I99" s="17"/>
      <c r="J99" s="17"/>
      <c r="K99" s="18">
        <f>+K100</f>
        <v>105572</v>
      </c>
      <c r="L99" s="7">
        <f t="shared" si="3"/>
        <v>8797.6666666666661</v>
      </c>
      <c r="M99" s="3">
        <v>8797.6666666666661</v>
      </c>
      <c r="N99" s="3">
        <v>8797.6666666666661</v>
      </c>
      <c r="O99" s="3">
        <v>8797.6666666666661</v>
      </c>
      <c r="P99" s="3">
        <v>8797.6666666666661</v>
      </c>
      <c r="Q99" s="3">
        <v>8797.6666666666661</v>
      </c>
      <c r="R99" s="3">
        <v>8797.6666666666661</v>
      </c>
      <c r="S99" s="3">
        <v>8797.6666666666661</v>
      </c>
      <c r="T99" s="3">
        <v>8797.6666666666661</v>
      </c>
      <c r="U99" s="3">
        <v>8797.6666666666661</v>
      </c>
      <c r="V99" s="3">
        <v>8797.6666666666661</v>
      </c>
      <c r="W99" s="3">
        <v>8797.6666666666661</v>
      </c>
      <c r="X99" s="3">
        <f t="shared" si="2"/>
        <v>105572.00000000001</v>
      </c>
    </row>
    <row r="100" spans="2:24" ht="20.100000000000001" customHeight="1" x14ac:dyDescent="0.15">
      <c r="B100" s="17" t="s">
        <v>140</v>
      </c>
      <c r="C100" s="17"/>
      <c r="D100" s="17"/>
      <c r="E100" s="17" t="s">
        <v>139</v>
      </c>
      <c r="F100" s="17"/>
      <c r="G100" s="17"/>
      <c r="H100" s="17"/>
      <c r="I100" s="17"/>
      <c r="J100" s="17"/>
      <c r="K100" s="18">
        <v>105572</v>
      </c>
      <c r="L100" s="7">
        <f t="shared" si="3"/>
        <v>8797.6666666666661</v>
      </c>
      <c r="M100" s="3">
        <v>8797.6666666666661</v>
      </c>
      <c r="N100" s="3">
        <v>8797.6666666666661</v>
      </c>
      <c r="O100" s="3">
        <v>8797.6666666666661</v>
      </c>
      <c r="P100" s="3">
        <v>8797.6666666666661</v>
      </c>
      <c r="Q100" s="3">
        <v>8797.6666666666661</v>
      </c>
      <c r="R100" s="3">
        <v>8797.6666666666661</v>
      </c>
      <c r="S100" s="3">
        <v>8797.6666666666661</v>
      </c>
      <c r="T100" s="3">
        <v>8797.6666666666661</v>
      </c>
      <c r="U100" s="3">
        <v>8797.6666666666661</v>
      </c>
      <c r="V100" s="3">
        <v>8797.6666666666661</v>
      </c>
      <c r="W100" s="3">
        <v>8797.6666666666661</v>
      </c>
      <c r="X100" s="3">
        <f t="shared" si="2"/>
        <v>105572.00000000001</v>
      </c>
    </row>
    <row r="101" spans="2:24" ht="20.100000000000001" customHeight="1" x14ac:dyDescent="0.15">
      <c r="B101" s="17" t="s">
        <v>141</v>
      </c>
      <c r="C101" s="17"/>
      <c r="D101" s="17"/>
      <c r="E101" s="17" t="s">
        <v>142</v>
      </c>
      <c r="F101" s="17"/>
      <c r="G101" s="17"/>
      <c r="H101" s="17"/>
      <c r="I101" s="17"/>
      <c r="J101" s="17"/>
      <c r="K101" s="18">
        <f>+K102</f>
        <v>544757.88</v>
      </c>
      <c r="L101" s="7">
        <f t="shared" si="3"/>
        <v>45396.49</v>
      </c>
      <c r="M101" s="3">
        <v>45396.49</v>
      </c>
      <c r="N101" s="3">
        <v>45396.49</v>
      </c>
      <c r="O101" s="3">
        <v>45396.49</v>
      </c>
      <c r="P101" s="3">
        <v>45396.49</v>
      </c>
      <c r="Q101" s="3">
        <v>45396.49</v>
      </c>
      <c r="R101" s="3">
        <v>45396.49</v>
      </c>
      <c r="S101" s="3">
        <v>45396.49</v>
      </c>
      <c r="T101" s="3">
        <v>45396.49</v>
      </c>
      <c r="U101" s="3">
        <v>45396.49</v>
      </c>
      <c r="V101" s="3">
        <v>45396.49</v>
      </c>
      <c r="W101" s="3">
        <v>45396.49</v>
      </c>
      <c r="X101" s="3">
        <f t="shared" si="2"/>
        <v>544757.88</v>
      </c>
    </row>
    <row r="102" spans="2:24" s="6" customFormat="1" ht="20.100000000000001" customHeight="1" x14ac:dyDescent="0.15">
      <c r="B102" s="17" t="s">
        <v>143</v>
      </c>
      <c r="C102" s="17"/>
      <c r="D102" s="17"/>
      <c r="E102" s="17" t="s">
        <v>142</v>
      </c>
      <c r="F102" s="17"/>
      <c r="G102" s="17"/>
      <c r="H102" s="17"/>
      <c r="I102" s="17"/>
      <c r="J102" s="17"/>
      <c r="K102" s="18">
        <v>544757.88</v>
      </c>
      <c r="L102" s="7">
        <f t="shared" si="3"/>
        <v>45396.49</v>
      </c>
      <c r="M102" s="7">
        <v>45396.49</v>
      </c>
      <c r="N102" s="7">
        <v>45396.49</v>
      </c>
      <c r="O102" s="7">
        <v>45396.49</v>
      </c>
      <c r="P102" s="7">
        <v>45396.49</v>
      </c>
      <c r="Q102" s="7">
        <v>45396.49</v>
      </c>
      <c r="R102" s="7">
        <v>45396.49</v>
      </c>
      <c r="S102" s="7">
        <v>45396.49</v>
      </c>
      <c r="T102" s="7">
        <v>45396.49</v>
      </c>
      <c r="U102" s="7">
        <v>45396.49</v>
      </c>
      <c r="V102" s="7">
        <v>45396.49</v>
      </c>
      <c r="W102" s="7">
        <v>45396.49</v>
      </c>
      <c r="X102" s="7">
        <f t="shared" si="2"/>
        <v>544757.88</v>
      </c>
    </row>
    <row r="103" spans="2:24" s="25" customFormat="1" ht="20.100000000000001" customHeight="1" x14ac:dyDescent="0.15">
      <c r="B103" s="14" t="s">
        <v>144</v>
      </c>
      <c r="C103" s="14"/>
      <c r="D103" s="14"/>
      <c r="E103" s="14" t="s">
        <v>145</v>
      </c>
      <c r="F103" s="14"/>
      <c r="G103" s="14"/>
      <c r="H103" s="14"/>
      <c r="I103" s="14"/>
      <c r="J103" s="14"/>
      <c r="K103" s="15">
        <f>+K104</f>
        <v>642891</v>
      </c>
      <c r="L103" s="23">
        <f t="shared" si="3"/>
        <v>53574.25</v>
      </c>
      <c r="M103" s="24">
        <v>53574.25</v>
      </c>
      <c r="N103" s="24">
        <v>53574.25</v>
      </c>
      <c r="O103" s="24">
        <v>53574.25</v>
      </c>
      <c r="P103" s="24">
        <v>53574.25</v>
      </c>
      <c r="Q103" s="24">
        <v>53574.25</v>
      </c>
      <c r="R103" s="24">
        <v>53574.25</v>
      </c>
      <c r="S103" s="24">
        <v>53574.25</v>
      </c>
      <c r="T103" s="24">
        <v>53574.25</v>
      </c>
      <c r="U103" s="24">
        <v>53574.25</v>
      </c>
      <c r="V103" s="24">
        <v>53574.25</v>
      </c>
      <c r="W103" s="24">
        <v>53574.25</v>
      </c>
      <c r="X103" s="24">
        <f t="shared" si="2"/>
        <v>642891</v>
      </c>
    </row>
    <row r="104" spans="2:24" ht="20.100000000000001" customHeight="1" x14ac:dyDescent="0.15">
      <c r="B104" s="13" t="s">
        <v>146</v>
      </c>
      <c r="C104" s="13"/>
      <c r="D104" s="13"/>
      <c r="E104" s="13" t="s">
        <v>147</v>
      </c>
      <c r="F104" s="13"/>
      <c r="G104" s="13"/>
      <c r="H104" s="13"/>
      <c r="I104" s="13"/>
      <c r="J104" s="13"/>
      <c r="K104" s="16">
        <f>+K105+K107+K109</f>
        <v>642891</v>
      </c>
      <c r="L104" s="7">
        <f t="shared" si="3"/>
        <v>53574.25</v>
      </c>
      <c r="M104" s="3">
        <v>53574.25</v>
      </c>
      <c r="N104" s="3">
        <v>53574.25</v>
      </c>
      <c r="O104" s="3">
        <v>53574.25</v>
      </c>
      <c r="P104" s="3">
        <v>53574.25</v>
      </c>
      <c r="Q104" s="3">
        <v>53574.25</v>
      </c>
      <c r="R104" s="3">
        <v>53574.25</v>
      </c>
      <c r="S104" s="3">
        <v>53574.25</v>
      </c>
      <c r="T104" s="3">
        <v>53574.25</v>
      </c>
      <c r="U104" s="3">
        <v>53574.25</v>
      </c>
      <c r="V104" s="3">
        <v>53574.25</v>
      </c>
      <c r="W104" s="3">
        <v>53574.25</v>
      </c>
      <c r="X104" s="3">
        <f t="shared" si="2"/>
        <v>642891</v>
      </c>
    </row>
    <row r="105" spans="2:24" s="6" customFormat="1" ht="20.100000000000001" customHeight="1" x14ac:dyDescent="0.15">
      <c r="B105" s="17" t="s">
        <v>148</v>
      </c>
      <c r="C105" s="17"/>
      <c r="D105" s="17"/>
      <c r="E105" s="17" t="s">
        <v>149</v>
      </c>
      <c r="F105" s="17"/>
      <c r="G105" s="17"/>
      <c r="H105" s="17"/>
      <c r="I105" s="17"/>
      <c r="J105" s="17"/>
      <c r="K105" s="18">
        <f>+K106</f>
        <v>501191</v>
      </c>
      <c r="L105" s="7">
        <f t="shared" si="3"/>
        <v>41765.916666666664</v>
      </c>
      <c r="M105" s="7">
        <v>41765.916666666664</v>
      </c>
      <c r="N105" s="7">
        <v>41765.916666666664</v>
      </c>
      <c r="O105" s="7">
        <v>41765.916666666664</v>
      </c>
      <c r="P105" s="7">
        <v>41765.916666666664</v>
      </c>
      <c r="Q105" s="7">
        <v>41765.916666666664</v>
      </c>
      <c r="R105" s="7">
        <v>41765.916666666664</v>
      </c>
      <c r="S105" s="7">
        <v>41765.916666666664</v>
      </c>
      <c r="T105" s="7">
        <v>41765.916666666664</v>
      </c>
      <c r="U105" s="7">
        <v>41765.916666666664</v>
      </c>
      <c r="V105" s="7">
        <v>41765.916666666664</v>
      </c>
      <c r="W105" s="7">
        <v>41765.916666666664</v>
      </c>
      <c r="X105" s="7">
        <f t="shared" si="2"/>
        <v>501191.00000000006</v>
      </c>
    </row>
    <row r="106" spans="2:24" ht="20.100000000000001" customHeight="1" x14ac:dyDescent="0.15">
      <c r="B106" s="17" t="s">
        <v>150</v>
      </c>
      <c r="C106" s="17"/>
      <c r="D106" s="17"/>
      <c r="E106" s="17" t="s">
        <v>149</v>
      </c>
      <c r="F106" s="17"/>
      <c r="G106" s="17"/>
      <c r="H106" s="17"/>
      <c r="I106" s="17"/>
      <c r="J106" s="17"/>
      <c r="K106" s="18">
        <v>501191</v>
      </c>
      <c r="L106" s="7">
        <f t="shared" si="3"/>
        <v>41765.916666666664</v>
      </c>
      <c r="M106" s="3">
        <v>41765.916666666664</v>
      </c>
      <c r="N106" s="3">
        <v>41765.916666666664</v>
      </c>
      <c r="O106" s="3">
        <v>41765.916666666664</v>
      </c>
      <c r="P106" s="3">
        <v>41765.916666666664</v>
      </c>
      <c r="Q106" s="3">
        <v>41765.916666666664</v>
      </c>
      <c r="R106" s="3">
        <v>41765.916666666664</v>
      </c>
      <c r="S106" s="3">
        <v>41765.916666666664</v>
      </c>
      <c r="T106" s="3">
        <v>41765.916666666664</v>
      </c>
      <c r="U106" s="3">
        <v>41765.916666666664</v>
      </c>
      <c r="V106" s="3">
        <v>41765.916666666664</v>
      </c>
      <c r="W106" s="3">
        <v>41765.916666666664</v>
      </c>
      <c r="X106" s="3">
        <f t="shared" si="2"/>
        <v>501191.00000000006</v>
      </c>
    </row>
    <row r="107" spans="2:24" ht="20.100000000000001" customHeight="1" x14ac:dyDescent="0.15">
      <c r="B107" s="17" t="s">
        <v>151</v>
      </c>
      <c r="C107" s="17"/>
      <c r="D107" s="17"/>
      <c r="E107" s="17" t="s">
        <v>152</v>
      </c>
      <c r="F107" s="17"/>
      <c r="G107" s="17"/>
      <c r="H107" s="17"/>
      <c r="I107" s="17"/>
      <c r="J107" s="17"/>
      <c r="K107" s="18">
        <f>+K108</f>
        <v>26000</v>
      </c>
      <c r="L107" s="7">
        <f t="shared" si="3"/>
        <v>2166.6666666666665</v>
      </c>
      <c r="M107" s="3">
        <v>2166.6666666666665</v>
      </c>
      <c r="N107" s="3">
        <v>2166.6666666666665</v>
      </c>
      <c r="O107" s="3">
        <v>2166.6666666666665</v>
      </c>
      <c r="P107" s="3">
        <v>2166.6666666666665</v>
      </c>
      <c r="Q107" s="3">
        <v>2166.6666666666665</v>
      </c>
      <c r="R107" s="3">
        <v>2166.6666666666665</v>
      </c>
      <c r="S107" s="3">
        <v>2166.6666666666665</v>
      </c>
      <c r="T107" s="3">
        <v>2166.6666666666665</v>
      </c>
      <c r="U107" s="3">
        <v>2166.6666666666665</v>
      </c>
      <c r="V107" s="3">
        <v>2166.6666666666665</v>
      </c>
      <c r="W107" s="3">
        <v>2166.6666666666665</v>
      </c>
      <c r="X107" s="3">
        <f t="shared" si="2"/>
        <v>26000.000000000004</v>
      </c>
    </row>
    <row r="108" spans="2:24" s="6" customFormat="1" ht="20.100000000000001" customHeight="1" x14ac:dyDescent="0.15">
      <c r="B108" s="17" t="s">
        <v>153</v>
      </c>
      <c r="C108" s="17"/>
      <c r="D108" s="17"/>
      <c r="E108" s="17" t="s">
        <v>152</v>
      </c>
      <c r="F108" s="17"/>
      <c r="G108" s="17"/>
      <c r="H108" s="17"/>
      <c r="I108" s="17"/>
      <c r="J108" s="17"/>
      <c r="K108" s="18">
        <v>26000</v>
      </c>
      <c r="L108" s="7">
        <f t="shared" si="3"/>
        <v>2166.6666666666665</v>
      </c>
      <c r="M108" s="7">
        <v>2166.6666666666665</v>
      </c>
      <c r="N108" s="7">
        <v>2166.6666666666665</v>
      </c>
      <c r="O108" s="7">
        <v>2166.6666666666665</v>
      </c>
      <c r="P108" s="7">
        <v>2166.6666666666665</v>
      </c>
      <c r="Q108" s="7">
        <v>2166.6666666666665</v>
      </c>
      <c r="R108" s="7">
        <v>2166.6666666666665</v>
      </c>
      <c r="S108" s="7">
        <v>2166.6666666666665</v>
      </c>
      <c r="T108" s="7">
        <v>2166.6666666666665</v>
      </c>
      <c r="U108" s="7">
        <v>2166.6666666666665</v>
      </c>
      <c r="V108" s="7">
        <v>2166.6666666666665</v>
      </c>
      <c r="W108" s="7">
        <v>2166.6666666666665</v>
      </c>
      <c r="X108" s="7">
        <f t="shared" si="2"/>
        <v>26000.000000000004</v>
      </c>
    </row>
    <row r="109" spans="2:24" ht="20.100000000000001" customHeight="1" x14ac:dyDescent="0.15">
      <c r="B109" s="17" t="s">
        <v>154</v>
      </c>
      <c r="C109" s="17"/>
      <c r="D109" s="17"/>
      <c r="E109" s="17" t="s">
        <v>155</v>
      </c>
      <c r="F109" s="17"/>
      <c r="G109" s="17"/>
      <c r="H109" s="17"/>
      <c r="I109" s="17"/>
      <c r="J109" s="17"/>
      <c r="K109" s="18">
        <f>+K110</f>
        <v>115700</v>
      </c>
      <c r="L109" s="7">
        <f t="shared" si="3"/>
        <v>9641.6666666666661</v>
      </c>
      <c r="M109" s="3">
        <v>9641.6666666666661</v>
      </c>
      <c r="N109" s="3">
        <v>9641.6666666666661</v>
      </c>
      <c r="O109" s="3">
        <v>9641.6666666666661</v>
      </c>
      <c r="P109" s="3">
        <v>9641.6666666666661</v>
      </c>
      <c r="Q109" s="3">
        <v>9641.6666666666661</v>
      </c>
      <c r="R109" s="3">
        <v>9641.6666666666661</v>
      </c>
      <c r="S109" s="3">
        <v>9641.6666666666661</v>
      </c>
      <c r="T109" s="3">
        <v>9641.6666666666661</v>
      </c>
      <c r="U109" s="3">
        <v>9641.6666666666661</v>
      </c>
      <c r="V109" s="3">
        <v>9641.6666666666661</v>
      </c>
      <c r="W109" s="3">
        <v>9641.6666666666661</v>
      </c>
      <c r="X109" s="3">
        <f t="shared" si="2"/>
        <v>115700.00000000001</v>
      </c>
    </row>
    <row r="110" spans="2:24" ht="20.100000000000001" customHeight="1" x14ac:dyDescent="0.15">
      <c r="B110" s="17" t="s">
        <v>156</v>
      </c>
      <c r="C110" s="17"/>
      <c r="D110" s="17"/>
      <c r="E110" s="17" t="s">
        <v>155</v>
      </c>
      <c r="F110" s="17"/>
      <c r="G110" s="17"/>
      <c r="H110" s="17"/>
      <c r="I110" s="17"/>
      <c r="J110" s="17"/>
      <c r="K110" s="18">
        <v>115700</v>
      </c>
      <c r="L110" s="7">
        <f t="shared" si="3"/>
        <v>9641.6666666666661</v>
      </c>
      <c r="M110" s="3">
        <v>9641.6666666666661</v>
      </c>
      <c r="N110" s="3">
        <v>9641.6666666666661</v>
      </c>
      <c r="O110" s="3">
        <v>9641.6666666666661</v>
      </c>
      <c r="P110" s="3">
        <v>9641.6666666666661</v>
      </c>
      <c r="Q110" s="3">
        <v>9641.6666666666661</v>
      </c>
      <c r="R110" s="3">
        <v>9641.6666666666661</v>
      </c>
      <c r="S110" s="3">
        <v>9641.6666666666661</v>
      </c>
      <c r="T110" s="3">
        <v>9641.6666666666661</v>
      </c>
      <c r="U110" s="3">
        <v>9641.6666666666661</v>
      </c>
      <c r="V110" s="3">
        <v>9641.6666666666661</v>
      </c>
      <c r="W110" s="3">
        <v>9641.6666666666661</v>
      </c>
      <c r="X110" s="3">
        <f t="shared" si="2"/>
        <v>115700.00000000001</v>
      </c>
    </row>
    <row r="111" spans="2:24" s="25" customFormat="1" ht="20.100000000000001" customHeight="1" x14ac:dyDescent="0.15">
      <c r="B111" s="14" t="s">
        <v>202</v>
      </c>
      <c r="C111" s="14"/>
      <c r="D111" s="14"/>
      <c r="E111" s="14" t="s">
        <v>203</v>
      </c>
      <c r="F111" s="14"/>
      <c r="G111" s="14"/>
      <c r="H111" s="14"/>
      <c r="I111" s="14"/>
      <c r="J111" s="14"/>
      <c r="K111" s="15">
        <f>+K112+K117+K120</f>
        <v>1118766.0800000001</v>
      </c>
      <c r="L111" s="23">
        <f t="shared" si="3"/>
        <v>93230.506666666668</v>
      </c>
      <c r="M111" s="24">
        <v>93230.506666666668</v>
      </c>
      <c r="N111" s="24">
        <v>93230.506666666668</v>
      </c>
      <c r="O111" s="24">
        <v>93230.506666666668</v>
      </c>
      <c r="P111" s="24">
        <v>93230.506666666668</v>
      </c>
      <c r="Q111" s="24">
        <v>93230.506666666668</v>
      </c>
      <c r="R111" s="24">
        <v>93230.506666666668</v>
      </c>
      <c r="S111" s="24">
        <v>93230.506666666668</v>
      </c>
      <c r="T111" s="24">
        <v>93230.506666666668</v>
      </c>
      <c r="U111" s="24">
        <v>93230.506666666668</v>
      </c>
      <c r="V111" s="24">
        <v>93230.506666666668</v>
      </c>
      <c r="W111" s="24">
        <v>93230.506666666668</v>
      </c>
      <c r="X111" s="24">
        <f t="shared" si="2"/>
        <v>1118766.0800000003</v>
      </c>
    </row>
    <row r="112" spans="2:24" ht="20.100000000000001" customHeight="1" x14ac:dyDescent="0.15">
      <c r="B112" s="13" t="s">
        <v>204</v>
      </c>
      <c r="C112" s="13"/>
      <c r="D112" s="13"/>
      <c r="E112" s="13" t="s">
        <v>205</v>
      </c>
      <c r="F112" s="13"/>
      <c r="G112" s="13"/>
      <c r="H112" s="13"/>
      <c r="I112" s="13"/>
      <c r="J112" s="13"/>
      <c r="K112" s="16">
        <f>+K113+K115</f>
        <v>124286.08</v>
      </c>
      <c r="L112" s="7">
        <f t="shared" si="3"/>
        <v>10357.173333333334</v>
      </c>
      <c r="M112" s="3">
        <v>10357.173333333334</v>
      </c>
      <c r="N112" s="3">
        <v>10357.173333333334</v>
      </c>
      <c r="O112" s="3">
        <v>10357.173333333334</v>
      </c>
      <c r="P112" s="3">
        <v>10357.173333333334</v>
      </c>
      <c r="Q112" s="3">
        <v>10357.173333333334</v>
      </c>
      <c r="R112" s="3">
        <v>10357.173333333334</v>
      </c>
      <c r="S112" s="3">
        <v>10357.173333333334</v>
      </c>
      <c r="T112" s="3">
        <v>10357.173333333334</v>
      </c>
      <c r="U112" s="3">
        <v>10357.173333333334</v>
      </c>
      <c r="V112" s="3">
        <v>10357.173333333334</v>
      </c>
      <c r="W112" s="3">
        <v>10357.173333333334</v>
      </c>
      <c r="X112" s="3">
        <f t="shared" si="2"/>
        <v>124286.08000000003</v>
      </c>
    </row>
    <row r="113" spans="2:24" s="6" customFormat="1" ht="20.100000000000001" customHeight="1" x14ac:dyDescent="0.15">
      <c r="B113" s="17" t="s">
        <v>206</v>
      </c>
      <c r="C113" s="17"/>
      <c r="D113" s="17"/>
      <c r="E113" s="17" t="s">
        <v>207</v>
      </c>
      <c r="F113" s="17"/>
      <c r="G113" s="17"/>
      <c r="H113" s="17"/>
      <c r="I113" s="17"/>
      <c r="J113" s="17"/>
      <c r="K113" s="18">
        <f>+K114</f>
        <v>43000</v>
      </c>
      <c r="L113" s="7">
        <f t="shared" si="3"/>
        <v>3583.3333333333335</v>
      </c>
      <c r="M113" s="7">
        <v>3583.3333333333335</v>
      </c>
      <c r="N113" s="7">
        <v>3583.3333333333335</v>
      </c>
      <c r="O113" s="7">
        <v>3583.3333333333335</v>
      </c>
      <c r="P113" s="7">
        <v>3583.3333333333335</v>
      </c>
      <c r="Q113" s="7">
        <v>3583.3333333333335</v>
      </c>
      <c r="R113" s="7">
        <v>3583.3333333333335</v>
      </c>
      <c r="S113" s="7">
        <v>3583.3333333333335</v>
      </c>
      <c r="T113" s="7">
        <v>3583.3333333333335</v>
      </c>
      <c r="U113" s="7">
        <v>3583.3333333333335</v>
      </c>
      <c r="V113" s="7">
        <v>3583.3333333333335</v>
      </c>
      <c r="W113" s="7">
        <v>3583.3333333333335</v>
      </c>
      <c r="X113" s="7">
        <f t="shared" si="2"/>
        <v>43000</v>
      </c>
    </row>
    <row r="114" spans="2:24" s="6" customFormat="1" ht="20.100000000000001" customHeight="1" x14ac:dyDescent="0.15">
      <c r="B114" s="17" t="s">
        <v>208</v>
      </c>
      <c r="C114" s="17"/>
      <c r="D114" s="17"/>
      <c r="E114" s="17" t="s">
        <v>209</v>
      </c>
      <c r="F114" s="17"/>
      <c r="G114" s="17"/>
      <c r="H114" s="17"/>
      <c r="I114" s="17"/>
      <c r="J114" s="17"/>
      <c r="K114" s="18">
        <v>43000</v>
      </c>
      <c r="L114" s="7">
        <f t="shared" si="3"/>
        <v>3583.3333333333335</v>
      </c>
      <c r="M114" s="7">
        <v>3583.3333333333335</v>
      </c>
      <c r="N114" s="7">
        <v>3583.3333333333335</v>
      </c>
      <c r="O114" s="7">
        <v>3583.3333333333335</v>
      </c>
      <c r="P114" s="7">
        <v>3583.3333333333335</v>
      </c>
      <c r="Q114" s="7">
        <v>3583.3333333333335</v>
      </c>
      <c r="R114" s="7">
        <v>3583.3333333333335</v>
      </c>
      <c r="S114" s="7">
        <v>3583.3333333333335</v>
      </c>
      <c r="T114" s="7">
        <v>3583.3333333333335</v>
      </c>
      <c r="U114" s="7">
        <v>3583.3333333333335</v>
      </c>
      <c r="V114" s="7">
        <v>3583.3333333333335</v>
      </c>
      <c r="W114" s="7">
        <v>3583.3333333333335</v>
      </c>
      <c r="X114" s="7">
        <f t="shared" si="2"/>
        <v>43000</v>
      </c>
    </row>
    <row r="115" spans="2:24" ht="20.100000000000001" customHeight="1" x14ac:dyDescent="0.15">
      <c r="B115" s="17" t="s">
        <v>210</v>
      </c>
      <c r="C115" s="17"/>
      <c r="D115" s="17"/>
      <c r="E115" s="17" t="s">
        <v>211</v>
      </c>
      <c r="F115" s="17"/>
      <c r="G115" s="17"/>
      <c r="H115" s="17"/>
      <c r="I115" s="17"/>
      <c r="J115" s="17"/>
      <c r="K115" s="18">
        <f>+K116</f>
        <v>81286.080000000002</v>
      </c>
      <c r="L115" s="7">
        <f t="shared" si="3"/>
        <v>6773.84</v>
      </c>
      <c r="M115" s="3">
        <v>6773.84</v>
      </c>
      <c r="N115" s="3">
        <v>6773.84</v>
      </c>
      <c r="O115" s="3">
        <v>6773.84</v>
      </c>
      <c r="P115" s="3">
        <v>6773.84</v>
      </c>
      <c r="Q115" s="3">
        <v>6773.84</v>
      </c>
      <c r="R115" s="3">
        <v>6773.84</v>
      </c>
      <c r="S115" s="3">
        <v>6773.84</v>
      </c>
      <c r="T115" s="3">
        <v>6773.84</v>
      </c>
      <c r="U115" s="3">
        <v>6773.84</v>
      </c>
      <c r="V115" s="3">
        <v>6773.84</v>
      </c>
      <c r="W115" s="3">
        <v>6773.84</v>
      </c>
      <c r="X115" s="3">
        <f t="shared" si="2"/>
        <v>81286.079999999973</v>
      </c>
    </row>
    <row r="116" spans="2:24" ht="20.100000000000001" customHeight="1" x14ac:dyDescent="0.15">
      <c r="B116" s="17" t="s">
        <v>212</v>
      </c>
      <c r="C116" s="17"/>
      <c r="D116" s="17"/>
      <c r="E116" s="17" t="s">
        <v>211</v>
      </c>
      <c r="F116" s="17"/>
      <c r="G116" s="17"/>
      <c r="H116" s="17"/>
      <c r="I116" s="17"/>
      <c r="J116" s="17"/>
      <c r="K116" s="18">
        <v>81286.080000000002</v>
      </c>
      <c r="L116" s="7">
        <f t="shared" si="3"/>
        <v>6773.84</v>
      </c>
      <c r="M116" s="3">
        <v>6773.84</v>
      </c>
      <c r="N116" s="3">
        <v>6773.84</v>
      </c>
      <c r="O116" s="3">
        <v>6773.84</v>
      </c>
      <c r="P116" s="3">
        <v>6773.84</v>
      </c>
      <c r="Q116" s="3">
        <v>6773.84</v>
      </c>
      <c r="R116" s="3">
        <v>6773.84</v>
      </c>
      <c r="S116" s="3">
        <v>6773.84</v>
      </c>
      <c r="T116" s="3">
        <v>6773.84</v>
      </c>
      <c r="U116" s="3">
        <v>6773.84</v>
      </c>
      <c r="V116" s="3">
        <v>6773.84</v>
      </c>
      <c r="W116" s="3">
        <v>6773.84</v>
      </c>
      <c r="X116" s="3">
        <f t="shared" si="2"/>
        <v>81286.079999999973</v>
      </c>
    </row>
    <row r="117" spans="2:24" ht="20.100000000000001" customHeight="1" x14ac:dyDescent="0.15">
      <c r="B117" s="13" t="s">
        <v>213</v>
      </c>
      <c r="C117" s="13"/>
      <c r="D117" s="13"/>
      <c r="E117" s="13" t="s">
        <v>214</v>
      </c>
      <c r="F117" s="13"/>
      <c r="G117" s="13"/>
      <c r="H117" s="13"/>
      <c r="I117" s="13"/>
      <c r="J117" s="13"/>
      <c r="K117" s="16">
        <f>+K118</f>
        <v>58880</v>
      </c>
      <c r="L117" s="7">
        <f t="shared" si="3"/>
        <v>4906.666666666667</v>
      </c>
      <c r="M117" s="3">
        <v>4906.666666666667</v>
      </c>
      <c r="N117" s="3">
        <v>4906.666666666667</v>
      </c>
      <c r="O117" s="3">
        <v>4906.666666666667</v>
      </c>
      <c r="P117" s="3">
        <v>4906.666666666667</v>
      </c>
      <c r="Q117" s="3">
        <v>4906.666666666667</v>
      </c>
      <c r="R117" s="3">
        <v>4906.666666666667</v>
      </c>
      <c r="S117" s="3">
        <v>4906.666666666667</v>
      </c>
      <c r="T117" s="3">
        <v>4906.666666666667</v>
      </c>
      <c r="U117" s="3">
        <v>4906.666666666667</v>
      </c>
      <c r="V117" s="3">
        <v>4906.666666666667</v>
      </c>
      <c r="W117" s="3">
        <v>4906.666666666667</v>
      </c>
      <c r="X117" s="3">
        <f t="shared" si="2"/>
        <v>58879.999999999993</v>
      </c>
    </row>
    <row r="118" spans="2:24" ht="20.100000000000001" customHeight="1" x14ac:dyDescent="0.15">
      <c r="B118" s="17" t="s">
        <v>215</v>
      </c>
      <c r="C118" s="17"/>
      <c r="D118" s="17"/>
      <c r="E118" s="17" t="s">
        <v>216</v>
      </c>
      <c r="F118" s="17"/>
      <c r="G118" s="17"/>
      <c r="H118" s="17"/>
      <c r="I118" s="17"/>
      <c r="J118" s="17"/>
      <c r="K118" s="18">
        <f>+K119</f>
        <v>58880</v>
      </c>
      <c r="L118" s="7">
        <f t="shared" si="3"/>
        <v>4906.666666666667</v>
      </c>
      <c r="M118" s="3">
        <v>4906.666666666667</v>
      </c>
      <c r="N118" s="3">
        <v>4906.666666666667</v>
      </c>
      <c r="O118" s="3">
        <v>4906.666666666667</v>
      </c>
      <c r="P118" s="3">
        <v>4906.666666666667</v>
      </c>
      <c r="Q118" s="3">
        <v>4906.666666666667</v>
      </c>
      <c r="R118" s="3">
        <v>4906.666666666667</v>
      </c>
      <c r="S118" s="3">
        <v>4906.666666666667</v>
      </c>
      <c r="T118" s="3">
        <v>4906.666666666667</v>
      </c>
      <c r="U118" s="3">
        <v>4906.666666666667</v>
      </c>
      <c r="V118" s="3">
        <v>4906.666666666667</v>
      </c>
      <c r="W118" s="3">
        <v>4906.666666666667</v>
      </c>
      <c r="X118" s="3">
        <f t="shared" si="2"/>
        <v>58879.999999999993</v>
      </c>
    </row>
    <row r="119" spans="2:24" ht="20.100000000000001" customHeight="1" x14ac:dyDescent="0.15">
      <c r="B119" s="17" t="s">
        <v>217</v>
      </c>
      <c r="C119" s="17"/>
      <c r="D119" s="17"/>
      <c r="E119" s="17" t="s">
        <v>216</v>
      </c>
      <c r="F119" s="17"/>
      <c r="G119" s="17"/>
      <c r="H119" s="17"/>
      <c r="I119" s="17"/>
      <c r="J119" s="17"/>
      <c r="K119" s="18">
        <v>58880</v>
      </c>
      <c r="L119" s="7">
        <f t="shared" si="3"/>
        <v>4906.666666666667</v>
      </c>
      <c r="M119" s="3">
        <v>4906.666666666667</v>
      </c>
      <c r="N119" s="3">
        <v>4906.666666666667</v>
      </c>
      <c r="O119" s="3">
        <v>4906.666666666667</v>
      </c>
      <c r="P119" s="3">
        <v>4906.666666666667</v>
      </c>
      <c r="Q119" s="3">
        <v>4906.666666666667</v>
      </c>
      <c r="R119" s="3">
        <v>4906.666666666667</v>
      </c>
      <c r="S119" s="3">
        <v>4906.666666666667</v>
      </c>
      <c r="T119" s="3">
        <v>4906.666666666667</v>
      </c>
      <c r="U119" s="3">
        <v>4906.666666666667</v>
      </c>
      <c r="V119" s="3">
        <v>4906.666666666667</v>
      </c>
      <c r="W119" s="3">
        <v>4906.666666666667</v>
      </c>
      <c r="X119" s="3">
        <f t="shared" si="2"/>
        <v>58879.999999999993</v>
      </c>
    </row>
    <row r="120" spans="2:24" ht="20.100000000000001" customHeight="1" x14ac:dyDescent="0.15">
      <c r="B120" s="13" t="s">
        <v>218</v>
      </c>
      <c r="C120" s="13"/>
      <c r="D120" s="13"/>
      <c r="E120" s="13" t="s">
        <v>219</v>
      </c>
      <c r="F120" s="13"/>
      <c r="G120" s="13"/>
      <c r="H120" s="13"/>
      <c r="I120" s="13"/>
      <c r="J120" s="13"/>
      <c r="K120" s="16">
        <f>+K121+K123</f>
        <v>935600</v>
      </c>
      <c r="L120" s="7">
        <f t="shared" si="3"/>
        <v>77966.666666666672</v>
      </c>
      <c r="M120" s="3">
        <v>77966.666666666672</v>
      </c>
      <c r="N120" s="3">
        <v>77966.666666666672</v>
      </c>
      <c r="O120" s="3">
        <v>77966.666666666672</v>
      </c>
      <c r="P120" s="3">
        <v>77966.666666666672</v>
      </c>
      <c r="Q120" s="3">
        <v>77966.666666666672</v>
      </c>
      <c r="R120" s="3">
        <v>77966.666666666672</v>
      </c>
      <c r="S120" s="3">
        <v>77966.666666666672</v>
      </c>
      <c r="T120" s="3">
        <v>77966.666666666672</v>
      </c>
      <c r="U120" s="3">
        <v>77966.666666666672</v>
      </c>
      <c r="V120" s="3">
        <v>77966.666666666672</v>
      </c>
      <c r="W120" s="3">
        <v>77966.666666666672</v>
      </c>
      <c r="X120" s="3">
        <f t="shared" si="2"/>
        <v>935599.99999999988</v>
      </c>
    </row>
    <row r="121" spans="2:24" s="6" customFormat="1" ht="20.100000000000001" customHeight="1" x14ac:dyDescent="0.15">
      <c r="B121" s="17" t="s">
        <v>220</v>
      </c>
      <c r="C121" s="17"/>
      <c r="D121" s="17"/>
      <c r="E121" s="17" t="s">
        <v>221</v>
      </c>
      <c r="F121" s="17"/>
      <c r="G121" s="17"/>
      <c r="H121" s="17"/>
      <c r="I121" s="17"/>
      <c r="J121" s="17"/>
      <c r="K121" s="18">
        <f>+K122</f>
        <v>825600</v>
      </c>
      <c r="L121" s="7">
        <f t="shared" si="3"/>
        <v>68800</v>
      </c>
      <c r="M121" s="7">
        <v>68800</v>
      </c>
      <c r="N121" s="7">
        <v>68800</v>
      </c>
      <c r="O121" s="7">
        <v>68800</v>
      </c>
      <c r="P121" s="7">
        <v>68800</v>
      </c>
      <c r="Q121" s="7">
        <v>68800</v>
      </c>
      <c r="R121" s="7">
        <v>68800</v>
      </c>
      <c r="S121" s="7">
        <v>68800</v>
      </c>
      <c r="T121" s="7">
        <v>68800</v>
      </c>
      <c r="U121" s="7">
        <v>68800</v>
      </c>
      <c r="V121" s="7">
        <v>68800</v>
      </c>
      <c r="W121" s="7">
        <v>68800</v>
      </c>
      <c r="X121" s="7">
        <f t="shared" si="2"/>
        <v>825600</v>
      </c>
    </row>
    <row r="122" spans="2:24" s="6" customFormat="1" ht="20.100000000000001" customHeight="1" x14ac:dyDescent="0.15">
      <c r="B122" s="17" t="s">
        <v>222</v>
      </c>
      <c r="C122" s="17"/>
      <c r="D122" s="17"/>
      <c r="E122" s="17" t="s">
        <v>221</v>
      </c>
      <c r="F122" s="17"/>
      <c r="G122" s="17"/>
      <c r="H122" s="17"/>
      <c r="I122" s="17"/>
      <c r="J122" s="17"/>
      <c r="K122" s="18">
        <v>825600</v>
      </c>
      <c r="L122" s="7">
        <f t="shared" si="3"/>
        <v>68800</v>
      </c>
      <c r="M122" s="7">
        <v>68800</v>
      </c>
      <c r="N122" s="7">
        <v>68800</v>
      </c>
      <c r="O122" s="7">
        <v>68800</v>
      </c>
      <c r="P122" s="7">
        <v>68800</v>
      </c>
      <c r="Q122" s="7">
        <v>68800</v>
      </c>
      <c r="R122" s="7">
        <v>68800</v>
      </c>
      <c r="S122" s="7">
        <v>68800</v>
      </c>
      <c r="T122" s="7">
        <v>68800</v>
      </c>
      <c r="U122" s="7">
        <v>68800</v>
      </c>
      <c r="V122" s="7">
        <v>68800</v>
      </c>
      <c r="W122" s="7">
        <v>68800</v>
      </c>
      <c r="X122" s="7">
        <f t="shared" si="2"/>
        <v>825600</v>
      </c>
    </row>
    <row r="123" spans="2:24" ht="20.100000000000001" customHeight="1" x14ac:dyDescent="0.15">
      <c r="B123" s="17" t="s">
        <v>223</v>
      </c>
      <c r="C123" s="17"/>
      <c r="D123" s="17"/>
      <c r="E123" s="17" t="s">
        <v>224</v>
      </c>
      <c r="F123" s="17"/>
      <c r="G123" s="17"/>
      <c r="H123" s="17"/>
      <c r="I123" s="17"/>
      <c r="J123" s="17"/>
      <c r="K123" s="18">
        <f>+K124</f>
        <v>110000</v>
      </c>
      <c r="L123" s="7">
        <f t="shared" si="3"/>
        <v>9166.6666666666661</v>
      </c>
      <c r="M123" s="3">
        <v>9166.6666666666661</v>
      </c>
      <c r="N123" s="3">
        <v>9166.6666666666661</v>
      </c>
      <c r="O123" s="3">
        <v>9166.6666666666661</v>
      </c>
      <c r="P123" s="3">
        <v>9166.6666666666661</v>
      </c>
      <c r="Q123" s="3">
        <v>9166.6666666666661</v>
      </c>
      <c r="R123" s="3">
        <v>9166.6666666666661</v>
      </c>
      <c r="S123" s="3">
        <v>9166.6666666666661</v>
      </c>
      <c r="T123" s="3">
        <v>9166.6666666666661</v>
      </c>
      <c r="U123" s="3">
        <v>9166.6666666666661</v>
      </c>
      <c r="V123" s="3">
        <v>9166.6666666666661</v>
      </c>
      <c r="W123" s="3">
        <v>9166.6666666666661</v>
      </c>
      <c r="X123" s="3">
        <f t="shared" si="2"/>
        <v>110000.00000000001</v>
      </c>
    </row>
    <row r="124" spans="2:24" ht="20.100000000000001" customHeight="1" x14ac:dyDescent="0.15">
      <c r="B124" s="17" t="s">
        <v>225</v>
      </c>
      <c r="C124" s="17"/>
      <c r="D124" s="17"/>
      <c r="E124" s="17" t="s">
        <v>224</v>
      </c>
      <c r="F124" s="17"/>
      <c r="G124" s="17"/>
      <c r="H124" s="17"/>
      <c r="I124" s="17"/>
      <c r="J124" s="17"/>
      <c r="K124" s="18">
        <v>110000</v>
      </c>
      <c r="L124" s="7">
        <f t="shared" si="3"/>
        <v>9166.6666666666661</v>
      </c>
      <c r="M124" s="3">
        <v>9166.6666666666661</v>
      </c>
      <c r="N124" s="3">
        <v>9166.6666666666661</v>
      </c>
      <c r="O124" s="3">
        <v>9166.6666666666661</v>
      </c>
      <c r="P124" s="3">
        <v>9166.6666666666661</v>
      </c>
      <c r="Q124" s="3">
        <v>9166.6666666666661</v>
      </c>
      <c r="R124" s="3">
        <v>9166.6666666666661</v>
      </c>
      <c r="S124" s="3">
        <v>9166.6666666666661</v>
      </c>
      <c r="T124" s="3">
        <v>9166.6666666666661</v>
      </c>
      <c r="U124" s="3">
        <v>9166.6666666666661</v>
      </c>
      <c r="V124" s="3">
        <v>9166.6666666666661</v>
      </c>
      <c r="W124" s="3">
        <v>9166.6666666666661</v>
      </c>
      <c r="X124" s="3">
        <f t="shared" si="2"/>
        <v>110000.00000000001</v>
      </c>
    </row>
    <row r="125" spans="2:24" s="25" customFormat="1" ht="20.100000000000001" customHeight="1" x14ac:dyDescent="0.15">
      <c r="B125" s="14" t="s">
        <v>157</v>
      </c>
      <c r="C125" s="14"/>
      <c r="D125" s="14"/>
      <c r="E125" s="14" t="s">
        <v>158</v>
      </c>
      <c r="F125" s="14"/>
      <c r="G125" s="14"/>
      <c r="H125" s="14"/>
      <c r="I125" s="14"/>
      <c r="J125" s="14"/>
      <c r="K125" s="15">
        <f>+K126</f>
        <v>46585446</v>
      </c>
      <c r="L125" s="23">
        <f t="shared" si="3"/>
        <v>3882120.5</v>
      </c>
      <c r="M125" s="24">
        <v>3882120.5</v>
      </c>
      <c r="N125" s="24">
        <v>3882120.5</v>
      </c>
      <c r="O125" s="24">
        <v>3882120.5</v>
      </c>
      <c r="P125" s="24">
        <v>3882120.5</v>
      </c>
      <c r="Q125" s="24">
        <v>3882120.5</v>
      </c>
      <c r="R125" s="24">
        <v>3882120.5</v>
      </c>
      <c r="S125" s="24">
        <v>3882120.5</v>
      </c>
      <c r="T125" s="24">
        <v>3882120.5</v>
      </c>
      <c r="U125" s="24">
        <v>3882120.5</v>
      </c>
      <c r="V125" s="24">
        <v>3882120.5</v>
      </c>
      <c r="W125" s="24">
        <v>3882120.5</v>
      </c>
      <c r="X125" s="24">
        <f t="shared" si="2"/>
        <v>46585446</v>
      </c>
    </row>
    <row r="126" spans="2:24" ht="20.100000000000001" customHeight="1" x14ac:dyDescent="0.15">
      <c r="B126" s="13" t="s">
        <v>159</v>
      </c>
      <c r="C126" s="13"/>
      <c r="D126" s="13"/>
      <c r="E126" s="13" t="s">
        <v>160</v>
      </c>
      <c r="F126" s="13"/>
      <c r="G126" s="13"/>
      <c r="H126" s="13"/>
      <c r="I126" s="13"/>
      <c r="J126" s="13"/>
      <c r="K126" s="16">
        <f>+K127+K129+K131+K133</f>
        <v>46585446</v>
      </c>
      <c r="L126" s="7">
        <f t="shared" si="3"/>
        <v>3882120.5</v>
      </c>
      <c r="M126" s="3">
        <v>3882120.5</v>
      </c>
      <c r="N126" s="3">
        <v>3882120.5</v>
      </c>
      <c r="O126" s="3">
        <v>3882120.5</v>
      </c>
      <c r="P126" s="3">
        <v>3882120.5</v>
      </c>
      <c r="Q126" s="3">
        <v>3882120.5</v>
      </c>
      <c r="R126" s="3">
        <v>3882120.5</v>
      </c>
      <c r="S126" s="3">
        <v>3882120.5</v>
      </c>
      <c r="T126" s="3">
        <v>3882120.5</v>
      </c>
      <c r="U126" s="3">
        <v>3882120.5</v>
      </c>
      <c r="V126" s="3">
        <v>3882120.5</v>
      </c>
      <c r="W126" s="3">
        <v>3882120.5</v>
      </c>
      <c r="X126" s="3">
        <f t="shared" si="2"/>
        <v>46585446</v>
      </c>
    </row>
    <row r="127" spans="2:24" ht="20.100000000000001" customHeight="1" x14ac:dyDescent="0.15">
      <c r="B127" s="17" t="s">
        <v>161</v>
      </c>
      <c r="C127" s="17"/>
      <c r="D127" s="17"/>
      <c r="E127" s="17" t="s">
        <v>162</v>
      </c>
      <c r="F127" s="17"/>
      <c r="G127" s="17"/>
      <c r="H127" s="17"/>
      <c r="I127" s="17"/>
      <c r="J127" s="17"/>
      <c r="K127" s="18">
        <f>+K128</f>
        <v>4065802</v>
      </c>
      <c r="L127" s="7">
        <f t="shared" si="3"/>
        <v>338816.83333333331</v>
      </c>
      <c r="M127" s="3">
        <v>338816.83333333331</v>
      </c>
      <c r="N127" s="3">
        <v>338816.83333333331</v>
      </c>
      <c r="O127" s="3">
        <v>338816.83333333331</v>
      </c>
      <c r="P127" s="3">
        <v>338816.83333333331</v>
      </c>
      <c r="Q127" s="3">
        <v>338816.83333333331</v>
      </c>
      <c r="R127" s="3">
        <v>338816.83333333331</v>
      </c>
      <c r="S127" s="3">
        <v>338816.83333333331</v>
      </c>
      <c r="T127" s="3">
        <v>338816.83333333331</v>
      </c>
      <c r="U127" s="3">
        <v>338816.83333333331</v>
      </c>
      <c r="V127" s="3">
        <v>338816.83333333331</v>
      </c>
      <c r="W127" s="3">
        <v>338816.83333333331</v>
      </c>
      <c r="X127" s="3">
        <f t="shared" si="2"/>
        <v>4065802.0000000005</v>
      </c>
    </row>
    <row r="128" spans="2:24" ht="20.100000000000001" customHeight="1" x14ac:dyDescent="0.15">
      <c r="B128" s="17" t="s">
        <v>163</v>
      </c>
      <c r="C128" s="17"/>
      <c r="D128" s="17"/>
      <c r="E128" s="17" t="s">
        <v>162</v>
      </c>
      <c r="F128" s="17"/>
      <c r="G128" s="17"/>
      <c r="H128" s="17"/>
      <c r="I128" s="17"/>
      <c r="J128" s="17"/>
      <c r="K128" s="18">
        <v>4065802</v>
      </c>
      <c r="L128" s="7">
        <f t="shared" si="3"/>
        <v>338816.83333333331</v>
      </c>
      <c r="M128" s="3">
        <v>338816.83333333331</v>
      </c>
      <c r="N128" s="3">
        <v>338816.83333333331</v>
      </c>
      <c r="O128" s="3">
        <v>338816.83333333331</v>
      </c>
      <c r="P128" s="3">
        <v>338816.83333333331</v>
      </c>
      <c r="Q128" s="3">
        <v>338816.83333333331</v>
      </c>
      <c r="R128" s="3">
        <v>338816.83333333331</v>
      </c>
      <c r="S128" s="3">
        <v>338816.83333333331</v>
      </c>
      <c r="T128" s="3">
        <v>338816.83333333331</v>
      </c>
      <c r="U128" s="3">
        <v>338816.83333333331</v>
      </c>
      <c r="V128" s="3">
        <v>338816.83333333331</v>
      </c>
      <c r="W128" s="3">
        <v>338816.83333333331</v>
      </c>
      <c r="X128" s="3">
        <f t="shared" si="2"/>
        <v>4065802.0000000005</v>
      </c>
    </row>
    <row r="129" spans="2:24" ht="20.100000000000001" customHeight="1" x14ac:dyDescent="0.15">
      <c r="B129" s="17" t="s">
        <v>164</v>
      </c>
      <c r="C129" s="17"/>
      <c r="D129" s="17"/>
      <c r="E129" s="17" t="s">
        <v>165</v>
      </c>
      <c r="F129" s="17"/>
      <c r="G129" s="17"/>
      <c r="H129" s="17"/>
      <c r="I129" s="17"/>
      <c r="J129" s="17"/>
      <c r="K129" s="18">
        <f>+K130</f>
        <v>4987600</v>
      </c>
      <c r="L129" s="7">
        <f t="shared" si="3"/>
        <v>415633.33333333331</v>
      </c>
      <c r="M129" s="3">
        <v>415633.33333333331</v>
      </c>
      <c r="N129" s="3">
        <v>415633.33333333331</v>
      </c>
      <c r="O129" s="3">
        <v>415633.33333333331</v>
      </c>
      <c r="P129" s="3">
        <v>415633.33333333331</v>
      </c>
      <c r="Q129" s="3">
        <v>415633.33333333331</v>
      </c>
      <c r="R129" s="3">
        <v>415633.33333333331</v>
      </c>
      <c r="S129" s="3">
        <v>415633.33333333331</v>
      </c>
      <c r="T129" s="3">
        <v>415633.33333333331</v>
      </c>
      <c r="U129" s="3">
        <v>415633.33333333331</v>
      </c>
      <c r="V129" s="3">
        <v>415633.33333333331</v>
      </c>
      <c r="W129" s="3">
        <v>415633.33333333331</v>
      </c>
      <c r="X129" s="3">
        <f t="shared" si="2"/>
        <v>4987600</v>
      </c>
    </row>
    <row r="130" spans="2:24" ht="20.100000000000001" customHeight="1" x14ac:dyDescent="0.15">
      <c r="B130" s="17" t="s">
        <v>166</v>
      </c>
      <c r="C130" s="17"/>
      <c r="D130" s="17"/>
      <c r="E130" s="17" t="s">
        <v>165</v>
      </c>
      <c r="F130" s="17"/>
      <c r="G130" s="17"/>
      <c r="H130" s="17"/>
      <c r="I130" s="17"/>
      <c r="J130" s="17"/>
      <c r="K130" s="18">
        <v>4987600</v>
      </c>
      <c r="L130" s="7">
        <f t="shared" si="3"/>
        <v>415633.33333333331</v>
      </c>
      <c r="M130" s="3">
        <v>415633.33333333331</v>
      </c>
      <c r="N130" s="3">
        <v>415633.33333333331</v>
      </c>
      <c r="O130" s="3">
        <v>415633.33333333331</v>
      </c>
      <c r="P130" s="3">
        <v>415633.33333333331</v>
      </c>
      <c r="Q130" s="3">
        <v>415633.33333333331</v>
      </c>
      <c r="R130" s="3">
        <v>415633.33333333331</v>
      </c>
      <c r="S130" s="3">
        <v>415633.33333333331</v>
      </c>
      <c r="T130" s="3">
        <v>415633.33333333331</v>
      </c>
      <c r="U130" s="3">
        <v>415633.33333333331</v>
      </c>
      <c r="V130" s="3">
        <v>415633.33333333331</v>
      </c>
      <c r="W130" s="3">
        <v>415633.33333333331</v>
      </c>
      <c r="X130" s="3">
        <f t="shared" si="2"/>
        <v>4987600</v>
      </c>
    </row>
    <row r="131" spans="2:24" s="6" customFormat="1" ht="20.100000000000001" customHeight="1" x14ac:dyDescent="0.15">
      <c r="B131" s="17" t="s">
        <v>167</v>
      </c>
      <c r="C131" s="17"/>
      <c r="D131" s="17"/>
      <c r="E131" s="17" t="s">
        <v>168</v>
      </c>
      <c r="F131" s="17"/>
      <c r="G131" s="17"/>
      <c r="H131" s="17"/>
      <c r="I131" s="17"/>
      <c r="J131" s="17"/>
      <c r="K131" s="18">
        <f>+K132</f>
        <v>29445524</v>
      </c>
      <c r="L131" s="7">
        <f t="shared" si="3"/>
        <v>2453793.6666666665</v>
      </c>
      <c r="M131" s="7">
        <v>2453793.6666666665</v>
      </c>
      <c r="N131" s="7">
        <v>2453793.6666666665</v>
      </c>
      <c r="O131" s="7">
        <v>2453793.6666666665</v>
      </c>
      <c r="P131" s="7">
        <v>2453793.6666666665</v>
      </c>
      <c r="Q131" s="7">
        <v>2453793.6666666665</v>
      </c>
      <c r="R131" s="7">
        <v>2453793.6666666665</v>
      </c>
      <c r="S131" s="7">
        <v>2453793.6666666665</v>
      </c>
      <c r="T131" s="7">
        <v>2453793.6666666665</v>
      </c>
      <c r="U131" s="7">
        <v>2453793.6666666665</v>
      </c>
      <c r="V131" s="7">
        <v>2453793.6666666665</v>
      </c>
      <c r="W131" s="7">
        <v>2453793.6666666665</v>
      </c>
      <c r="X131" s="7">
        <f t="shared" si="2"/>
        <v>29445524.000000004</v>
      </c>
    </row>
    <row r="132" spans="2:24" ht="20.100000000000001" customHeight="1" x14ac:dyDescent="0.15">
      <c r="B132" s="17" t="s">
        <v>169</v>
      </c>
      <c r="C132" s="17"/>
      <c r="D132" s="17"/>
      <c r="E132" s="17" t="s">
        <v>168</v>
      </c>
      <c r="F132" s="17"/>
      <c r="G132" s="17"/>
      <c r="H132" s="17"/>
      <c r="I132" s="17"/>
      <c r="J132" s="17"/>
      <c r="K132" s="18">
        <v>29445524</v>
      </c>
      <c r="L132" s="7">
        <f t="shared" si="3"/>
        <v>2453793.6666666665</v>
      </c>
      <c r="M132" s="26">
        <v>2453793.6666666665</v>
      </c>
      <c r="N132" s="26">
        <v>2453793.6666666665</v>
      </c>
      <c r="O132" s="26">
        <v>2453793.6666666665</v>
      </c>
      <c r="P132" s="26">
        <v>2453793.6666666665</v>
      </c>
      <c r="Q132" s="26">
        <v>2453793.6666666665</v>
      </c>
      <c r="R132" s="26">
        <v>2453793.6666666665</v>
      </c>
      <c r="S132" s="26">
        <v>2453793.6666666665</v>
      </c>
      <c r="T132" s="26">
        <v>2453793.6666666665</v>
      </c>
      <c r="U132" s="26">
        <v>2453793.6666666665</v>
      </c>
      <c r="V132" s="26">
        <v>2453793.6666666665</v>
      </c>
      <c r="W132" s="26">
        <v>2453793.6666666665</v>
      </c>
      <c r="X132" s="7">
        <f t="shared" si="2"/>
        <v>29445524.000000004</v>
      </c>
    </row>
    <row r="133" spans="2:24" ht="20.100000000000001" customHeight="1" x14ac:dyDescent="0.15">
      <c r="B133" s="17" t="s">
        <v>170</v>
      </c>
      <c r="C133" s="17"/>
      <c r="D133" s="17"/>
      <c r="E133" s="17" t="s">
        <v>171</v>
      </c>
      <c r="F133" s="17"/>
      <c r="G133" s="17"/>
      <c r="H133" s="17"/>
      <c r="I133" s="17"/>
      <c r="J133" s="17"/>
      <c r="K133" s="18">
        <f>+K134</f>
        <v>8086520</v>
      </c>
      <c r="L133" s="7">
        <f t="shared" si="3"/>
        <v>673876.66666666663</v>
      </c>
      <c r="M133" s="26">
        <v>673876.66666666663</v>
      </c>
      <c r="N133" s="26">
        <v>673876.66666666663</v>
      </c>
      <c r="O133" s="26">
        <v>673876.66666666663</v>
      </c>
      <c r="P133" s="26">
        <v>673876.66666666663</v>
      </c>
      <c r="Q133" s="26">
        <v>673876.66666666663</v>
      </c>
      <c r="R133" s="26">
        <v>673876.66666666663</v>
      </c>
      <c r="S133" s="26">
        <v>673876.66666666663</v>
      </c>
      <c r="T133" s="26">
        <v>673876.66666666663</v>
      </c>
      <c r="U133" s="26">
        <v>673876.66666666663</v>
      </c>
      <c r="V133" s="26">
        <v>673876.66666666663</v>
      </c>
      <c r="W133" s="26">
        <v>673876.66666666663</v>
      </c>
      <c r="X133" s="7">
        <f t="shared" si="2"/>
        <v>8086520.0000000009</v>
      </c>
    </row>
    <row r="134" spans="2:24" ht="20.100000000000001" customHeight="1" x14ac:dyDescent="0.15">
      <c r="B134" s="17" t="s">
        <v>172</v>
      </c>
      <c r="C134" s="17"/>
      <c r="D134" s="17"/>
      <c r="E134" s="17" t="s">
        <v>171</v>
      </c>
      <c r="F134" s="17"/>
      <c r="G134" s="17"/>
      <c r="H134" s="17"/>
      <c r="I134" s="17"/>
      <c r="J134" s="17"/>
      <c r="K134" s="18">
        <v>8086520</v>
      </c>
      <c r="L134" s="7">
        <f t="shared" si="3"/>
        <v>673876.66666666663</v>
      </c>
      <c r="M134" s="26">
        <v>673876.66666666663</v>
      </c>
      <c r="N134" s="26">
        <v>673876.66666666663</v>
      </c>
      <c r="O134" s="26">
        <v>673876.66666666663</v>
      </c>
      <c r="P134" s="26">
        <v>673876.66666666663</v>
      </c>
      <c r="Q134" s="26">
        <v>673876.66666666663</v>
      </c>
      <c r="R134" s="26">
        <v>673876.66666666663</v>
      </c>
      <c r="S134" s="26">
        <v>673876.66666666663</v>
      </c>
      <c r="T134" s="26">
        <v>673876.66666666663</v>
      </c>
      <c r="U134" s="26">
        <v>673876.66666666663</v>
      </c>
      <c r="V134" s="26">
        <v>673876.66666666663</v>
      </c>
      <c r="W134" s="26">
        <v>673876.66666666663</v>
      </c>
      <c r="X134" s="7">
        <f t="shared" si="2"/>
        <v>8086520.0000000009</v>
      </c>
    </row>
    <row r="135" spans="2:24" ht="20.100000000000001" customHeight="1" x14ac:dyDescent="0.15">
      <c r="B135" s="19" t="s">
        <v>173</v>
      </c>
      <c r="C135" s="20"/>
      <c r="D135" s="20"/>
      <c r="E135" s="20"/>
      <c r="F135" s="20"/>
      <c r="G135" s="20"/>
      <c r="H135" s="20"/>
      <c r="I135" s="20"/>
      <c r="J135" s="21"/>
      <c r="K135" s="15">
        <f>+K8+K18+K70+K103+K111+K125</f>
        <v>67738104.810000002</v>
      </c>
      <c r="L135" s="23">
        <f t="shared" si="3"/>
        <v>5644842.0674999999</v>
      </c>
      <c r="M135" s="26">
        <v>5644842.0674999999</v>
      </c>
      <c r="N135" s="26">
        <v>5644842.0674999999</v>
      </c>
      <c r="O135" s="26">
        <v>5644842.0674999999</v>
      </c>
      <c r="P135" s="26">
        <v>5644842.0674999999</v>
      </c>
      <c r="Q135" s="26">
        <v>5644842.0674999999</v>
      </c>
      <c r="R135" s="26">
        <v>5644842.0674999999</v>
      </c>
      <c r="S135" s="26">
        <v>5644842.0674999999</v>
      </c>
      <c r="T135" s="26">
        <v>5644842.0674999999</v>
      </c>
      <c r="U135" s="26">
        <v>5644842.0674999999</v>
      </c>
      <c r="V135" s="26">
        <v>5644842.0674999999</v>
      </c>
      <c r="W135" s="26">
        <v>5644842.0674999999</v>
      </c>
      <c r="X135" s="7">
        <f t="shared" si="2"/>
        <v>67738104.810000017</v>
      </c>
    </row>
  </sheetData>
  <mergeCells count="261">
    <mergeCell ref="B131:D131"/>
    <mergeCell ref="B132:D132"/>
    <mergeCell ref="E132:J132"/>
    <mergeCell ref="B133:D133"/>
    <mergeCell ref="E133:J133"/>
    <mergeCell ref="B134:D134"/>
    <mergeCell ref="E134:J134"/>
    <mergeCell ref="B135:J135"/>
    <mergeCell ref="B1:K1"/>
    <mergeCell ref="B2:K2"/>
    <mergeCell ref="B3:K3"/>
    <mergeCell ref="B4:K4"/>
    <mergeCell ref="B5:K5"/>
    <mergeCell ref="B130:D130"/>
    <mergeCell ref="E130:J130"/>
    <mergeCell ref="E131:J131"/>
    <mergeCell ref="B128:D128"/>
    <mergeCell ref="E128:J128"/>
    <mergeCell ref="B129:D129"/>
    <mergeCell ref="E129:J129"/>
    <mergeCell ref="B126:D126"/>
    <mergeCell ref="E126:J126"/>
    <mergeCell ref="B127:D127"/>
    <mergeCell ref="E127:J127"/>
    <mergeCell ref="B124:D124"/>
    <mergeCell ref="E124:J124"/>
    <mergeCell ref="B125:D125"/>
    <mergeCell ref="E125:J125"/>
    <mergeCell ref="B122:D122"/>
    <mergeCell ref="E122:J122"/>
    <mergeCell ref="B123:D123"/>
    <mergeCell ref="E123:J123"/>
    <mergeCell ref="B120:D120"/>
    <mergeCell ref="E120:J120"/>
    <mergeCell ref="B121:D121"/>
    <mergeCell ref="E121:J121"/>
    <mergeCell ref="B118:D118"/>
    <mergeCell ref="E118:J118"/>
    <mergeCell ref="B119:D119"/>
    <mergeCell ref="E119:J119"/>
    <mergeCell ref="B116:D116"/>
    <mergeCell ref="E116:J116"/>
    <mergeCell ref="B117:D117"/>
    <mergeCell ref="E117:J117"/>
    <mergeCell ref="B114:D114"/>
    <mergeCell ref="E114:J114"/>
    <mergeCell ref="B115:D115"/>
    <mergeCell ref="E115:J115"/>
    <mergeCell ref="B113:D113"/>
    <mergeCell ref="E113:J113"/>
    <mergeCell ref="B112:D112"/>
    <mergeCell ref="E112:J112"/>
    <mergeCell ref="B110:D110"/>
    <mergeCell ref="E110:J110"/>
    <mergeCell ref="B111:D111"/>
    <mergeCell ref="E111:J111"/>
    <mergeCell ref="B108:D108"/>
    <mergeCell ref="E108:J108"/>
    <mergeCell ref="B109:D109"/>
    <mergeCell ref="E109:J109"/>
    <mergeCell ref="B106:D106"/>
    <mergeCell ref="E106:J106"/>
    <mergeCell ref="B107:D107"/>
    <mergeCell ref="E107:J107"/>
    <mergeCell ref="B104:D104"/>
    <mergeCell ref="E104:J104"/>
    <mergeCell ref="B105:D105"/>
    <mergeCell ref="E105:J105"/>
    <mergeCell ref="B102:D102"/>
    <mergeCell ref="E102:J102"/>
    <mergeCell ref="B103:D103"/>
    <mergeCell ref="E103:J103"/>
    <mergeCell ref="B100:D100"/>
    <mergeCell ref="E100:J100"/>
    <mergeCell ref="B101:D101"/>
    <mergeCell ref="E101:J101"/>
    <mergeCell ref="B98:D98"/>
    <mergeCell ref="E98:J98"/>
    <mergeCell ref="B99:D99"/>
    <mergeCell ref="E99:J99"/>
    <mergeCell ref="B96:D96"/>
    <mergeCell ref="E96:J96"/>
    <mergeCell ref="B97:D97"/>
    <mergeCell ref="E97:J97"/>
    <mergeCell ref="B94:D94"/>
    <mergeCell ref="E94:J94"/>
    <mergeCell ref="B95:D95"/>
    <mergeCell ref="E95:J95"/>
    <mergeCell ref="B92:D92"/>
    <mergeCell ref="E92:J92"/>
    <mergeCell ref="B93:D93"/>
    <mergeCell ref="E93:J93"/>
    <mergeCell ref="B90:D90"/>
    <mergeCell ref="E90:J90"/>
    <mergeCell ref="B91:D91"/>
    <mergeCell ref="E91:J91"/>
    <mergeCell ref="B88:D88"/>
    <mergeCell ref="E88:J88"/>
    <mergeCell ref="B89:D89"/>
    <mergeCell ref="E89:J89"/>
    <mergeCell ref="B86:D86"/>
    <mergeCell ref="E86:J86"/>
    <mergeCell ref="B87:D87"/>
    <mergeCell ref="E87:J87"/>
    <mergeCell ref="B84:D84"/>
    <mergeCell ref="E84:J84"/>
    <mergeCell ref="B85:D85"/>
    <mergeCell ref="E85:J85"/>
    <mergeCell ref="B82:D82"/>
    <mergeCell ref="E82:J82"/>
    <mergeCell ref="B83:D83"/>
    <mergeCell ref="E83:J83"/>
    <mergeCell ref="B80:D80"/>
    <mergeCell ref="E80:J80"/>
    <mergeCell ref="B81:D81"/>
    <mergeCell ref="E81:J81"/>
    <mergeCell ref="B78:D78"/>
    <mergeCell ref="E78:J78"/>
    <mergeCell ref="B79:D79"/>
    <mergeCell ref="E79:J79"/>
    <mergeCell ref="B76:D76"/>
    <mergeCell ref="E76:J76"/>
    <mergeCell ref="B77:D77"/>
    <mergeCell ref="E77:J77"/>
    <mergeCell ref="B74:D74"/>
    <mergeCell ref="E74:J74"/>
    <mergeCell ref="B75:D75"/>
    <mergeCell ref="E75:J75"/>
    <mergeCell ref="B72:D72"/>
    <mergeCell ref="E72:J72"/>
    <mergeCell ref="B73:D73"/>
    <mergeCell ref="E73:J73"/>
    <mergeCell ref="B70:D70"/>
    <mergeCell ref="E70:J70"/>
    <mergeCell ref="B71:D71"/>
    <mergeCell ref="E71:J71"/>
    <mergeCell ref="B68:D68"/>
    <mergeCell ref="E68:J68"/>
    <mergeCell ref="B69:D69"/>
    <mergeCell ref="E69:J69"/>
    <mergeCell ref="B66:D66"/>
    <mergeCell ref="E66:J66"/>
    <mergeCell ref="B67:D67"/>
    <mergeCell ref="E67:J67"/>
    <mergeCell ref="B64:D64"/>
    <mergeCell ref="E64:J64"/>
    <mergeCell ref="B65:D65"/>
    <mergeCell ref="E65:J65"/>
    <mergeCell ref="B62:D62"/>
    <mergeCell ref="E62:J62"/>
    <mergeCell ref="B63:D63"/>
    <mergeCell ref="E63:J63"/>
    <mergeCell ref="B60:D60"/>
    <mergeCell ref="E60:J60"/>
    <mergeCell ref="B61:D61"/>
    <mergeCell ref="E61:J61"/>
    <mergeCell ref="B58:D58"/>
    <mergeCell ref="E58:J58"/>
    <mergeCell ref="B59:D59"/>
    <mergeCell ref="E59:J59"/>
    <mergeCell ref="B56:D56"/>
    <mergeCell ref="E56:J56"/>
    <mergeCell ref="B57:D57"/>
    <mergeCell ref="E57:J57"/>
    <mergeCell ref="B54:D54"/>
    <mergeCell ref="E54:J54"/>
    <mergeCell ref="B55:D55"/>
    <mergeCell ref="E55:J55"/>
    <mergeCell ref="B52:D52"/>
    <mergeCell ref="E52:J52"/>
    <mergeCell ref="B53:D53"/>
    <mergeCell ref="E53:J53"/>
    <mergeCell ref="B50:D50"/>
    <mergeCell ref="E50:J50"/>
    <mergeCell ref="B51:D51"/>
    <mergeCell ref="E51:J51"/>
    <mergeCell ref="B48:D48"/>
    <mergeCell ref="E48:J48"/>
    <mergeCell ref="B49:D49"/>
    <mergeCell ref="E49:J49"/>
    <mergeCell ref="B46:D46"/>
    <mergeCell ref="E46:J46"/>
    <mergeCell ref="B47:D47"/>
    <mergeCell ref="E47:J47"/>
    <mergeCell ref="B44:D44"/>
    <mergeCell ref="E44:J44"/>
    <mergeCell ref="B45:D45"/>
    <mergeCell ref="E45:J45"/>
    <mergeCell ref="B43:D43"/>
    <mergeCell ref="E43:J43"/>
    <mergeCell ref="B42:D42"/>
    <mergeCell ref="E42:J42"/>
    <mergeCell ref="B40:D40"/>
    <mergeCell ref="E40:J40"/>
    <mergeCell ref="B41:D41"/>
    <mergeCell ref="E41:J41"/>
    <mergeCell ref="B38:D38"/>
    <mergeCell ref="E38:J38"/>
    <mergeCell ref="B39:D39"/>
    <mergeCell ref="E39:J39"/>
    <mergeCell ref="B36:D36"/>
    <mergeCell ref="E36:J36"/>
    <mergeCell ref="B37:D37"/>
    <mergeCell ref="E37:J37"/>
    <mergeCell ref="B34:D34"/>
    <mergeCell ref="E34:J34"/>
    <mergeCell ref="B35:D35"/>
    <mergeCell ref="E35:J35"/>
    <mergeCell ref="B32:D32"/>
    <mergeCell ref="E32:J32"/>
    <mergeCell ref="B33:D33"/>
    <mergeCell ref="E33:J33"/>
    <mergeCell ref="B30:D30"/>
    <mergeCell ref="E30:J30"/>
    <mergeCell ref="B31:D31"/>
    <mergeCell ref="E31:J31"/>
    <mergeCell ref="B28:D28"/>
    <mergeCell ref="E28:J28"/>
    <mergeCell ref="B29:D29"/>
    <mergeCell ref="E29:J29"/>
    <mergeCell ref="B26:D26"/>
    <mergeCell ref="E26:J26"/>
    <mergeCell ref="B27:D27"/>
    <mergeCell ref="E27:J27"/>
    <mergeCell ref="B24:D24"/>
    <mergeCell ref="E24:J24"/>
    <mergeCell ref="B25:D25"/>
    <mergeCell ref="E25:J25"/>
    <mergeCell ref="B22:D22"/>
    <mergeCell ref="E22:J22"/>
    <mergeCell ref="B23:D23"/>
    <mergeCell ref="E23:J23"/>
    <mergeCell ref="B20:D20"/>
    <mergeCell ref="E20:J20"/>
    <mergeCell ref="B21:D21"/>
    <mergeCell ref="E21:J21"/>
    <mergeCell ref="B18:D18"/>
    <mergeCell ref="E18:J18"/>
    <mergeCell ref="B19:D19"/>
    <mergeCell ref="E19:J19"/>
    <mergeCell ref="B16:D16"/>
    <mergeCell ref="E16:J16"/>
    <mergeCell ref="B17:D17"/>
    <mergeCell ref="E17:J17"/>
    <mergeCell ref="B14:D14"/>
    <mergeCell ref="E14:J14"/>
    <mergeCell ref="B15:D15"/>
    <mergeCell ref="E15:J15"/>
    <mergeCell ref="A6:H6"/>
    <mergeCell ref="B12:D12"/>
    <mergeCell ref="E12:J12"/>
    <mergeCell ref="B13:D13"/>
    <mergeCell ref="E13:J13"/>
    <mergeCell ref="B10:D10"/>
    <mergeCell ref="E10:J10"/>
    <mergeCell ref="B11:D11"/>
    <mergeCell ref="E11:J11"/>
    <mergeCell ref="B8:D8"/>
    <mergeCell ref="E8:J8"/>
    <mergeCell ref="B9:D9"/>
    <mergeCell ref="E9:J9"/>
  </mergeCells>
  <pageMargins left="0.16" right="0.16" top="0.2" bottom="0.2" header="0" footer="0"/>
  <pageSetup paperSize="120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del Ejercicio del Presupuesto de Egresos por Capítulo del Gasto Al 31/mar./2024</dc:title>
  <dc:creator>FastReport.NET</dc:creator>
  <cp:lastModifiedBy>a_a_r_m_5@hotmail.com</cp:lastModifiedBy>
  <cp:lastPrinted>2025-05-09T18:15:49Z</cp:lastPrinted>
  <dcterms:modified xsi:type="dcterms:W3CDTF">2025-05-09T18:15:58Z</dcterms:modified>
</cp:coreProperties>
</file>