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XCAPUZALCO\IXCAPUZALCO 2023\PUBLICAR LGCG 2023\CUARTO TRIMESTRE 23\INFORMACION PROGRAMATICA\"/>
    </mc:Choice>
  </mc:AlternateContent>
  <bookViews>
    <workbookView xWindow="0" yWindow="0" windowWidth="20490" windowHeight="7155"/>
  </bookViews>
  <sheets>
    <sheet name="PROPUESTA FAIS 2023" sheetId="19" r:id="rId1"/>
  </sheets>
  <definedNames>
    <definedName name="_xlnm.Print_Area" localSheetId="0">'PROPUESTA FAIS 2023'!$A$1:$Q$75</definedName>
    <definedName name="_xlnm.Print_Titles" localSheetId="0">'PROPUESTA FAIS 2023'!$1:$4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19" l="1"/>
  <c r="G46" i="19"/>
  <c r="G45" i="19"/>
  <c r="F56" i="19" l="1"/>
  <c r="F22" i="19" l="1"/>
  <c r="F16" i="19"/>
  <c r="F13" i="19"/>
  <c r="F66" i="19" l="1"/>
  <c r="G52" i="19"/>
  <c r="G56" i="19" l="1"/>
  <c r="G55" i="19"/>
  <c r="G54" i="19"/>
  <c r="G53" i="19"/>
  <c r="G47" i="19"/>
  <c r="G50" i="19"/>
  <c r="G51" i="19"/>
  <c r="G49" i="19"/>
  <c r="G48" i="19"/>
  <c r="G44" i="19"/>
  <c r="G43" i="19"/>
  <c r="G42" i="19" l="1"/>
  <c r="G41" i="19"/>
  <c r="G21" i="19"/>
  <c r="G40" i="19"/>
  <c r="G39" i="19"/>
  <c r="G36" i="19"/>
  <c r="G37" i="19"/>
  <c r="G38" i="19"/>
  <c r="G35" i="19"/>
  <c r="G34" i="19"/>
  <c r="G33" i="19"/>
  <c r="G32" i="19"/>
  <c r="G31" i="19"/>
  <c r="G30" i="19"/>
  <c r="G29" i="19"/>
  <c r="G28" i="19"/>
  <c r="G20" i="19"/>
  <c r="G12" i="19"/>
  <c r="G9" i="19"/>
  <c r="G10" i="19"/>
  <c r="G11" i="19"/>
  <c r="G15" i="19"/>
  <c r="G18" i="19"/>
  <c r="G19" i="19"/>
  <c r="G24" i="19"/>
  <c r="G25" i="19"/>
  <c r="G26" i="19"/>
  <c r="G27" i="19"/>
  <c r="D64" i="19" l="1"/>
</calcChain>
</file>

<file path=xl/sharedStrings.xml><?xml version="1.0" encoding="utf-8"?>
<sst xmlns="http://schemas.openxmlformats.org/spreadsheetml/2006/main" count="436" uniqueCount="185">
  <si>
    <t>No.</t>
  </si>
  <si>
    <t xml:space="preserve">Rubro </t>
  </si>
  <si>
    <t>Localidad y/o Colonia</t>
  </si>
  <si>
    <t>progr.</t>
  </si>
  <si>
    <t>AGUA POTABLE</t>
  </si>
  <si>
    <t>DIRECTA</t>
  </si>
  <si>
    <t>Subtotal por rubro</t>
  </si>
  <si>
    <t>INDIRECTOS Y PRODIM</t>
  </si>
  <si>
    <t>1</t>
  </si>
  <si>
    <t>3</t>
  </si>
  <si>
    <t>2</t>
  </si>
  <si>
    <t>ZAP</t>
  </si>
  <si>
    <t>APO</t>
  </si>
  <si>
    <t>AGEB</t>
  </si>
  <si>
    <t>P. EXTREMA</t>
  </si>
  <si>
    <t>LOC. 2GRS.</t>
  </si>
  <si>
    <t>MUNICIPAL</t>
  </si>
  <si>
    <t>TOTAL</t>
  </si>
  <si>
    <t>INVERSION</t>
  </si>
  <si>
    <t>COMPLEMENTARIA</t>
  </si>
  <si>
    <t>INCIDENCIA PROYECTO</t>
  </si>
  <si>
    <t>ESTATAL</t>
  </si>
  <si>
    <t>FEDERAL</t>
  </si>
  <si>
    <t>BENEFICIARIOS</t>
  </si>
  <si>
    <t>MODALIDAD EJECUCION</t>
  </si>
  <si>
    <t>OBSERVACIONES</t>
  </si>
  <si>
    <t>TOTAL =</t>
  </si>
  <si>
    <t>NO DEBE SER MENOR AL PORCENTAJE RESULTADO DE LA (SUMA DE LA POBLACION EN LAS ZAP / POBLACION EN PROBREZA DEL MUNICIPIO) AL CUADRADO O AL 30% DEL TECHO FINANCIERO.</t>
  </si>
  <si>
    <t>INVERSION ZAP:</t>
  </si>
  <si>
    <t>INVERSION DE PROYECTOS CON INCIDENCIA COMPLEMENTARIA:</t>
  </si>
  <si>
    <t>RUBROS: APO: Agua Potable; ALC: Alcantarillado; DRE: Drenaje y Letrinas; ELE: Electrificación rural y de colonias pobres; IBE: Infraestructura Basica del Sector Educativo; IBS: Infraestructura Básica del Sector Salud; MEV: Mejoramiento de Vivienda; URB: Urbanización.</t>
  </si>
  <si>
    <t>MODALIDADES SEGÚN RUBRO DE PROYECTO: A: Ampliación; C: Construcción; E: Equipamiento; M: Mantenimiento; R: Rehabilitación.</t>
  </si>
  <si>
    <t>MODALIDADES DE EJECUCION: ADMINISTRACION Y/O CONTRATO (Licitacion Publica; Invitación a cuando menos tres Personas y Adjudicación Directa).</t>
  </si>
  <si>
    <t>GASTOS IDIRECTOS (HASTA UN 3%)</t>
  </si>
  <si>
    <t>PRODIM (HASTA 2%)</t>
  </si>
  <si>
    <t>NO DEBE SER MAYOR AL 60% DEL TECHO FINANCIERO. PEF2022 ARTICULO SEXTO TRANSITORIO.</t>
  </si>
  <si>
    <t>Nombre y descripción del Proyecto.</t>
  </si>
  <si>
    <t>POBLACION OBJETIVO</t>
  </si>
  <si>
    <t>PRESIDENTE MPAL.</t>
  </si>
  <si>
    <t>SINDICO MPAL.</t>
  </si>
  <si>
    <t>TESORERO MPAL.</t>
  </si>
  <si>
    <t>DIRECTOR DE OBRAS</t>
  </si>
  <si>
    <t>VOCAL DE CONTROL Y VIGILANCIA</t>
  </si>
  <si>
    <t>TITULAR DE LA UNIDAD DE DESARROLLO REGIONAL DE LA SEPLADER</t>
  </si>
  <si>
    <t>MUNICIPIO " PEDRO ASCENCIO ALQUISIRAS"</t>
  </si>
  <si>
    <t>RAMO XXXIII .- FONDO DE APORTACIONES PARA LA INFRAESTRUCTURA SOCIAL MUNICIPAL  2023 (FISMDF)</t>
  </si>
  <si>
    <t>Propuesta de inversión anual en obras y acciones del ejercicio fiscal 2023</t>
  </si>
  <si>
    <t>✔</t>
  </si>
  <si>
    <t>RURAL</t>
  </si>
  <si>
    <t>CONTRATO</t>
  </si>
  <si>
    <t xml:space="preserve">REHABILITACIÓN DE SISTEMA DE AGUA POTABLE, EN LA LOCALIDAD DE IXCAPUZALCO, MUNICIPIO DE PEDRO ASCENCIO ALQUISIRAS, GRO. </t>
  </si>
  <si>
    <t>IXCAPUZALCO</t>
  </si>
  <si>
    <t>URBANA</t>
  </si>
  <si>
    <t>CAÑADA DE TEPOXONAL</t>
  </si>
  <si>
    <t>CONSTRUCCIÓN DE TANQUE PÚBLICO DE AGUA POTABLE, EN LA LOCALIDAD DE CAÑADA DE TEPOXONAL, MUNICIPIO DE PEDRO ASCENCIO DE ALQUISIRAS, GRO.</t>
  </si>
  <si>
    <t>4</t>
  </si>
  <si>
    <t>5</t>
  </si>
  <si>
    <t>TOTAL DE APO</t>
  </si>
  <si>
    <t>6</t>
  </si>
  <si>
    <t>LA CAMILA</t>
  </si>
  <si>
    <t>7</t>
  </si>
  <si>
    <t>ELE</t>
  </si>
  <si>
    <t>ELECTRIFICACIÓN</t>
  </si>
  <si>
    <t>IBE</t>
  </si>
  <si>
    <t>INFRAESTRUCTURA BÁSICA DEL SECTOR EDUCATIVO</t>
  </si>
  <si>
    <t>8</t>
  </si>
  <si>
    <t>TEJOCOTES</t>
  </si>
  <si>
    <t>LA CAMPANA</t>
  </si>
  <si>
    <t>9</t>
  </si>
  <si>
    <t>TOTAL DE ELE</t>
  </si>
  <si>
    <t>TOTAL DE IBE</t>
  </si>
  <si>
    <t>10</t>
  </si>
  <si>
    <t>LOS SAUCES</t>
  </si>
  <si>
    <t>URB</t>
  </si>
  <si>
    <t>URBANIZACION</t>
  </si>
  <si>
    <t>11</t>
  </si>
  <si>
    <t>12</t>
  </si>
  <si>
    <t>REHABILITACIÓN DE CAMINO RURAL (RASTREO) IXCAPUZALCO, LA GAVIA, RIO ZACATLÁN, CHICAHUACA, CRUCERO SANTA LUCIA, EN LA LOCALIDAD DE LA GAVIA.</t>
  </si>
  <si>
    <t>LA GAVIA</t>
  </si>
  <si>
    <t>13</t>
  </si>
  <si>
    <t>TLANILPA</t>
  </si>
  <si>
    <t>SALITRE CHIQUITO</t>
  </si>
  <si>
    <t>AYAHUALCO</t>
  </si>
  <si>
    <t>14</t>
  </si>
  <si>
    <t>15</t>
  </si>
  <si>
    <t>16</t>
  </si>
  <si>
    <t>17</t>
  </si>
  <si>
    <t>ATOTONGO</t>
  </si>
  <si>
    <t xml:space="preserve"> REHABILITACION DE CAMINO RURAL (RASTREO) ACATLA, PIEDRA GRANDE Y PIEDRA COLGADA, MUNICIPIO DE PEDRO ASCENCIO ALQUISIRAS, GRO.</t>
  </si>
  <si>
    <t>ACATLA</t>
  </si>
  <si>
    <t>18</t>
  </si>
  <si>
    <t>19</t>
  </si>
  <si>
    <t>20</t>
  </si>
  <si>
    <t>21</t>
  </si>
  <si>
    <t>22</t>
  </si>
  <si>
    <t>23</t>
  </si>
  <si>
    <t xml:space="preserve">REHABILITACION DE CAMINO RURAL (RASTREO) YAHUALTENGO, AHUEHUETITLA, TULATENGO Y CIRIAN GRANDE, MUNICIPIO DE PEDRO ASCENCIO ALQUISIRAS, GRO. </t>
  </si>
  <si>
    <t>CUAHUAZALPA</t>
  </si>
  <si>
    <t>24</t>
  </si>
  <si>
    <t>25</t>
  </si>
  <si>
    <t>IXCAPANECA</t>
  </si>
  <si>
    <t>26</t>
  </si>
  <si>
    <t xml:space="preserve">
CONSTRUCCIÓN DE BRECHA SACA COSECHA MECLIXTAPA-YAGUALTENGO, MUNICIPIO DE PEDRO ASCENCIO ALQUISIRAS, GRO. 
</t>
  </si>
  <si>
    <t>27</t>
  </si>
  <si>
    <t>28</t>
  </si>
  <si>
    <t>29</t>
  </si>
  <si>
    <t>30</t>
  </si>
  <si>
    <t>31</t>
  </si>
  <si>
    <t>32</t>
  </si>
  <si>
    <t>CIRIAN GRANDE</t>
  </si>
  <si>
    <t>AZULAQUEZ</t>
  </si>
  <si>
    <t>33</t>
  </si>
  <si>
    <t>34</t>
  </si>
  <si>
    <t>IXTLAHUACATENGO</t>
  </si>
  <si>
    <t>TECOLOTIPLA</t>
  </si>
  <si>
    <t>35</t>
  </si>
  <si>
    <t>36</t>
  </si>
  <si>
    <t>37</t>
  </si>
  <si>
    <t>38</t>
  </si>
  <si>
    <t>39</t>
  </si>
  <si>
    <t>40</t>
  </si>
  <si>
    <t>41</t>
  </si>
  <si>
    <t xml:space="preserve">METLIXTAPA </t>
  </si>
  <si>
    <t xml:space="preserve">ATOTONGO  </t>
  </si>
  <si>
    <t xml:space="preserve">AMATE DE LA PIEDRA </t>
  </si>
  <si>
    <t>SAN PEDRO ATENGO</t>
  </si>
  <si>
    <t xml:space="preserve">YAHUALTENGO  </t>
  </si>
  <si>
    <t>ADMIN.MPAL</t>
  </si>
  <si>
    <t>TECOMACHALCO</t>
  </si>
  <si>
    <t>TOTAL DE URB</t>
  </si>
  <si>
    <t>C. AUSTREBERTA LOPEZ ROGEL</t>
  </si>
  <si>
    <t>C. REYNEL FLORES VILLALOBOS</t>
  </si>
  <si>
    <t xml:space="preserve">CONSTRUCCIÓN DE ELECTRIFICACIÓN, EN LA COMUNIDAD DE AMATE DE LA PIEDRA, MUNICIPIO DE PEDRO ASCENCIO ALQUISIRAS, GRO. </t>
  </si>
  <si>
    <t xml:space="preserve">CONSTRUCCIÓN DE DOS AULAS EN EL TELEBACHILLERATO COMUNITARIO NUM.317 C.C.T. 12ETK0317R,EN  LA  LOCALIDAD DE TEJOCOTES, MUNICIPIO DE PEDRO ASCENCIO DE ALQUISIRAS, GRO. </t>
  </si>
  <si>
    <t xml:space="preserve">REHABILITACIÓN DE CARRETERA PRINCIPAL IXCAPUZALCO – EL POCHOTE, TRAMO PUENTE DE DIOS - LA CAMILA, MUNICIPIO DE PEDRO ASCENCIO ALQUISIRAS, GRO. </t>
  </si>
  <si>
    <t>CONSTRUCCIÓN DE CERCO PERIMETRAL EN LA ESCUELA PRIMARIA MIGUEL HIDALGO Y COSTILLA, C.C.T. 12KJN2624M EN LA LOCALIDAD DE LA CAMPANA, MUNICIPIO DE PEDRO ASCENCIO ALQUISIRAS, GRO.</t>
  </si>
  <si>
    <t>C. JUAN TRUJILLO FLORES</t>
  </si>
  <si>
    <t>C. GUMECIDO SOTELO TRUJILLO</t>
  </si>
  <si>
    <t>C. ROMUALDO SOLANO VARGAS</t>
  </si>
  <si>
    <t>MTRO. RENE VARGAS PINEDA.</t>
  </si>
  <si>
    <t xml:space="preserve">REHABILITACIÓN DE CARRETERA PRINCIPAL IXCAPUZALCO – EL POCHOTE, TRAMO LA REFORMA A AGUA COLORADA, MUNICIPIO DE PEDRO ASCENCIO ALQUISIRAS, GRO. </t>
  </si>
  <si>
    <t>AGUA COLORADA</t>
  </si>
  <si>
    <t>LA REFORMA</t>
  </si>
  <si>
    <t>PATA DE RES</t>
  </si>
  <si>
    <t>CONSTRUCCION DE PAVIMENTACION CON CONCRETO HIDRÁULICO EN EL ACCESO PRINCIPAL A LA LOCALIDAD DE ATOTONGO, MUNICIPIO DE PEDRO ASCENCIO ALQUISIRAS, GRO.</t>
  </si>
  <si>
    <t>CONSTRUCCION DE PAVIMENTACION CON CONCRETO HIDRÁULICO EN EL ACCESO PRINCIPAL A LA LOCALIDAD DE AMATE DE LA PIEDRA, MUNICIPIO DE PEDRO ASCENCIO ALQUISIRAS, GRO.</t>
  </si>
  <si>
    <t>CONSTRUCCION DE PAVIMENTACIÓN CON CONCRETO HIDRÁULICO EN EL ACCESO PRINCIPAL A LA LOCALIDAD DE METLIXTAPA MUNICIPIO DE PEDRO ASCENCIO ALQUISIRAS, GRO.</t>
  </si>
  <si>
    <t xml:space="preserve">REHABILITACIÓN DE CARRETERA PRINCIPAL IXCAPUZALCO – EL POCHOTE, TRAMO AGUA COLORADA  A A CRUCERO DE RINCON DE JUMAPA, MUNICIPIO DE PEDRO ASCENCIO ALQUISIRAS, GRO. </t>
  </si>
  <si>
    <t>0175</t>
  </si>
  <si>
    <t>0000</t>
  </si>
  <si>
    <t>018A</t>
  </si>
  <si>
    <t>0194</t>
  </si>
  <si>
    <t>0207</t>
  </si>
  <si>
    <t>METLIXTAPA</t>
  </si>
  <si>
    <t xml:space="preserve"> CONSTRUCCIÓN DE CAMINO RURAL EN EL BARRIO EL ESCORPION, EN LA LOCALIDAD DE TLANILPA. </t>
  </si>
  <si>
    <t xml:space="preserve"> CONSTRUCCIÓN DE PAVIMENTACIÓN CON CONCRETO HIDRÁULICO EN ACCESO
PRINCIPAL A  LA LOCALIDAD DE
IXTLAHUACATENGO.</t>
  </si>
  <si>
    <t>CONSTRUCCIÓN DE AULA EN LA ESCUELA TELESECUNDARIA MIGUEL HIDALGO Y COSTILLA, C.C.T 12DTV0372R EN LA LOCALIDAD DE IXTLAHUACATENGO, MUNICIPIO DE PEDRO ASCENCIO ALQUISIRAS, GRO.</t>
  </si>
  <si>
    <t>CONSTRUCCIÓN DE OLLA (COLECTOR) DE CAPTACIÓN DE AGUA PLUVIAL, EN LA LOCALIDAD DE LA CAMILA, MUNICIPIO DE PEDRO ASCENCIO ALQUISIRAS, GRO..</t>
  </si>
  <si>
    <t>REHABILITACION DE CAMINO RURAL (RASTREO) CRUCERO LA REFORMA, IXTLAHUACATENGO, IXCAPANECA, LLANOS DE IXCAPANECA, CUAJINICUILA, LLANOS DE LA MERCED, EN PEDRO ASCENCIO ALQUISIRAS, GRO.</t>
  </si>
  <si>
    <t>REHABILITACION DE CAMINO RURAL (RASTREO) DEL ACCESO PRINCIPAL A LA LOCALIDAD DE ATOTONGO, MUNICIPIO DE PEDRO ASCENCIO ALQUISIRAS, GR</t>
  </si>
  <si>
    <t xml:space="preserve">CONSTRUCCION DE BRECHA SACA COSECHA EN LA COMUNIDAD DE COAHUAZALPA, MUNICIPIO DE PEDRO ASCENCIO ALQUISIRAS, GRO
</t>
  </si>
  <si>
    <t>CONSTRUCCION DE PAVIMENTACION CON CONCRETO HIDRAULICO EN EL ACCESO PRINCIPAL A LA COMUNIDAD LLANO DE LA MERCED, MUNICIPIO DE PEDRO ASCENCIO ALQUISIRAS, GRO, GRO.</t>
  </si>
  <si>
    <t>LLANO DE LA MERCED</t>
  </si>
  <si>
    <t>CONSTRUCCION DE  CUATRO VADOS EN LA LOCALIDAD DE AYAHUALCO, MUNICIPIO DE PEDRO ASCENCIO ALQUISIRAS, GRO.</t>
  </si>
  <si>
    <t>CONSTRUCCIÓN DE CERCO PERIMETRAL EN LA ESCUELA VICENTE GUERRERO,C.C.T. 12DPR4232T EN LA LOCALIDAD LOS SAUCES, MUNICIPIO DE PEDRO ASCENCIO ALQUISIRAS, GRO</t>
  </si>
  <si>
    <t>CONSTRUCCION DE PAVIMENTACION CON CONCRETO HIDRAULICO EN LA CALLE CONASUPO EN LA COMUNIDAD DE IXTLAHUACATENGO, MUNICIPIO DE PEDRO ASCENCIO ALQUISIRAS, GRO.</t>
  </si>
  <si>
    <t>CONSTRUCCIÓN DE BRECHA SACA COSECHA EN LA COMUNIDAD DE
CUAJINICUILA, MUNICIPIO DE PEDRO ASCENCIO ALQUISIRAS, GRO..</t>
  </si>
  <si>
    <t>CUAJINICUILA</t>
  </si>
  <si>
    <t>CONSTRUCCIÓN DE VADOS EN LA LOCALIDAD DE TECOMACHALCO , MUNICIPIO DE PEDRO ASCENCIO ALQUISIRAS, GRO.</t>
  </si>
  <si>
    <t>REHABILITACION DE CARRETERA PRINCIPAL IXCAPUZALCO - EL POCHOTE TRAMO PATA DE RES-LA VIRGEN MUNICIPIO DE PEDRO ASCENCIO ALQUISIRAS GRO</t>
  </si>
  <si>
    <t xml:space="preserve"> CONSTRUCCIÓN DE PAVIMENTACIÓN CON CONCRETO HIDRÁULICO EN EL ACCESO PRINCIPAL A LA COMUNIDAD TECOLOTLIPA, MUNICIPIO DE PEDRO ASCENCIO ALQUISIRAS GRO.</t>
  </si>
  <si>
    <t>CONSTRUCCIÓN DE PAVIMENTACIÓN CON CONCRETO HIDRÁULICO EN EL ACCESO PRINCIPAL A LA COMUNIDAD DE LA AURORA, MUNICIPIO DE PEDRO ASCENCIO ALQUISIRAS GRORAS, GRO.</t>
  </si>
  <si>
    <t>LA AURORA</t>
  </si>
  <si>
    <t>CONSTRUCCION DE POZO PROFUNDO DE AGUA ENTUBADA EN LA COMUNIDAD DE IXCAPUZALCO, MUNICIPIO DE PEDRO ASCENCIO ALQUISIRAS GR</t>
  </si>
  <si>
    <t>CONSTRUCCIÓN DE PUENTE (PEATONAL Y VEHICULAR)EN LA COMUNIDAD DE AZULAQUES, MUNICIPIO DE PEDRO ASCENCIO ALQUISIRAS, GRO.</t>
  </si>
  <si>
    <t xml:space="preserve">REHABILITACIÓN DE CARRETERA PRINCIPAL IXCAPUZALCO – EL POCHOTE, TRAMO EL COLUMPIO  A AGUA COLORADA , EN LA LOCALIDAD DE AGUA COLORADA MUNICIPIO DE PEDRO ASCENCIO ALQUISIRAS, GRO. </t>
  </si>
  <si>
    <t xml:space="preserve">REHABILITACION  DE LA PLAZA CÍVICA EN LA LOCALIDAD DE IXCAPUZALCO, MUNICIPIO DE PEDRO ASCENCIO ALQUISIRAS, GRO.  </t>
  </si>
  <si>
    <t>CONSTRUCCIÓN DE PAVIMENTACIÓN CON CONCRETO HIDRÁULICO EN EL ACCESO PRINCIPAL A LA COMUNIDAD DE SAN PEDRO ATENGO, MUNICIPIO DE PEDRO ASCENCIO ALQUISIRAS GRO</t>
  </si>
  <si>
    <t>CONSTRUCCIÓN DE PAVIMENTACIÓN CON CONCRETO HIDRÁULICO EN EL ACCESO PRINCIPAL A LA COMUNIDAD DE ACATLA, MUNICIPIO DE PEDRO ASCENCIO ALQUISIRAS GRO</t>
  </si>
  <si>
    <t>CONSTRUCCIÓN DE COMEDOR PUBLICO EN LA COMUNIDAD DE IXCAPUZALCO, MUNICIPIO DE PEDRO ASCENCIO ALQUISIRASGRO.</t>
  </si>
  <si>
    <t>CONSTRUCCIÓN DE BRECHA SACA COSECHA EN LA COMUNIDAD DE LLANOS DE IXCAPANECA, MUNICIPIO DE PEDRO ASCENCIO ALQUISIRAS, GRO.</t>
  </si>
  <si>
    <t>LLANOS DE IXCAPANECA</t>
  </si>
  <si>
    <t>CONSTRUCCIÓN DE BRECHA SACA COSECHA EN LA COMUNIDAD DE IXTLAHUACATENGO, MUNICIPIO DE PEDRO ASCENCIO ALQUISIRAS, GRO.</t>
  </si>
  <si>
    <t>CONSTRUCCIÓN DE PUENTE (PEATONAL Y VEHICULAR)EN LA COMUNIDAD DE CIRÍAN GRANDE, MUNICIPIO DE PEDRO ASCENCIO ALQUISIRAS, GRO.</t>
  </si>
  <si>
    <t>019A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</si>
</sst>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_-[$€]* #,##0.00_-;\-[$€]* #,##0.00_-;_-[$€]* &quot;-&quot;??_-;_-@_-"/>
    <numFmt numFmtId="166" formatCode="&quot;Verdadero&quot;;&quot;Verdadero&quot;;&quot;Falso&quot;"/>
    <numFmt numFmtId="167" formatCode="0.00000000000%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63"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3" borderId="0" xfId="1" applyFill="1"/>
    <xf numFmtId="0" fontId="5" fillId="3" borderId="6" xfId="1" applyFont="1" applyFill="1" applyBorder="1" applyAlignment="1">
      <alignment horizontal="right"/>
    </xf>
    <xf numFmtId="164" fontId="5" fillId="3" borderId="8" xfId="1" applyNumberFormat="1" applyFont="1" applyFill="1" applyBorder="1"/>
    <xf numFmtId="0" fontId="2" fillId="3" borderId="5" xfId="1" applyFill="1" applyBorder="1"/>
    <xf numFmtId="0" fontId="2" fillId="3" borderId="6" xfId="1" applyFill="1" applyBorder="1" applyAlignment="1">
      <alignment horizontal="center"/>
    </xf>
    <xf numFmtId="49" fontId="2" fillId="3" borderId="5" xfId="1" applyNumberFormat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justify" vertical="center" wrapText="1"/>
    </xf>
    <xf numFmtId="0" fontId="2" fillId="3" borderId="6" xfId="1" applyFill="1" applyBorder="1" applyAlignment="1">
      <alignment horizontal="center" vertical="center" wrapText="1"/>
    </xf>
    <xf numFmtId="0" fontId="2" fillId="3" borderId="0" xfId="1" applyFill="1" applyAlignment="1">
      <alignment vertical="center"/>
    </xf>
    <xf numFmtId="164" fontId="2" fillId="0" borderId="0" xfId="1" applyNumberFormat="1"/>
    <xf numFmtId="0" fontId="0" fillId="3" borderId="6" xfId="1" applyFont="1" applyFill="1" applyBorder="1" applyAlignment="1">
      <alignment horizontal="justify" vertical="center" wrapText="1"/>
    </xf>
    <xf numFmtId="0" fontId="5" fillId="3" borderId="8" xfId="1" applyFont="1" applyFill="1" applyBorder="1" applyAlignment="1">
      <alignment horizontal="right" vertical="center"/>
    </xf>
    <xf numFmtId="164" fontId="5" fillId="3" borderId="8" xfId="1" applyNumberFormat="1" applyFont="1" applyFill="1" applyBorder="1" applyAlignment="1">
      <alignment vertical="center"/>
    </xf>
    <xf numFmtId="0" fontId="0" fillId="3" borderId="6" xfId="1" applyFont="1" applyFill="1" applyBorder="1" applyAlignment="1">
      <alignment horizontal="center" vertical="center"/>
    </xf>
    <xf numFmtId="167" fontId="2" fillId="0" borderId="0" xfId="10" applyNumberFormat="1"/>
    <xf numFmtId="49" fontId="0" fillId="3" borderId="5" xfId="1" applyNumberFormat="1" applyFont="1" applyFill="1" applyBorder="1" applyAlignment="1">
      <alignment horizontal="center" vertical="center"/>
    </xf>
    <xf numFmtId="0" fontId="2" fillId="3" borderId="24" xfId="1" applyFill="1" applyBorder="1" applyAlignment="1">
      <alignment horizontal="center" vertical="center" wrapText="1"/>
    </xf>
    <xf numFmtId="0" fontId="2" fillId="3" borderId="13" xfId="1" applyFill="1" applyBorder="1" applyAlignment="1">
      <alignment vertical="center"/>
    </xf>
    <xf numFmtId="164" fontId="2" fillId="3" borderId="8" xfId="1" applyNumberFormat="1" applyFill="1" applyBorder="1" applyAlignment="1">
      <alignment horizontal="center" vertical="center"/>
    </xf>
    <xf numFmtId="0" fontId="2" fillId="3" borderId="8" xfId="1" applyFill="1" applyBorder="1" applyAlignment="1">
      <alignment vertical="center"/>
    </xf>
    <xf numFmtId="0" fontId="2" fillId="3" borderId="8" xfId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164" fontId="4" fillId="0" borderId="0" xfId="1" applyNumberFormat="1" applyFont="1"/>
    <xf numFmtId="0" fontId="2" fillId="0" borderId="0" xfId="1" applyAlignment="1">
      <alignment horizontal="center"/>
    </xf>
    <xf numFmtId="164" fontId="0" fillId="0" borderId="0" xfId="1" applyNumberFormat="1" applyFont="1" applyAlignment="1">
      <alignment vertical="center"/>
    </xf>
    <xf numFmtId="0" fontId="0" fillId="0" borderId="0" xfId="1" applyFont="1"/>
    <xf numFmtId="49" fontId="0" fillId="3" borderId="16" xfId="1" applyNumberFormat="1" applyFont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right" vertical="center"/>
    </xf>
    <xf numFmtId="164" fontId="4" fillId="0" borderId="14" xfId="1" applyNumberFormat="1" applyFont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9" xfId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164" fontId="4" fillId="0" borderId="9" xfId="1" applyNumberFormat="1" applyFont="1" applyBorder="1"/>
    <xf numFmtId="164" fontId="4" fillId="0" borderId="10" xfId="1" applyNumberFormat="1" applyFont="1" applyBorder="1"/>
    <xf numFmtId="0" fontId="5" fillId="0" borderId="20" xfId="1" applyFont="1" applyBorder="1" applyAlignment="1">
      <alignment horizontal="right" vertical="center"/>
    </xf>
    <xf numFmtId="164" fontId="4" fillId="0" borderId="23" xfId="1" applyNumberFormat="1" applyFont="1" applyBorder="1"/>
    <xf numFmtId="0" fontId="2" fillId="3" borderId="13" xfId="1" applyFill="1" applyBorder="1"/>
    <xf numFmtId="0" fontId="2" fillId="3" borderId="13" xfId="1" applyFill="1" applyBorder="1" applyAlignment="1">
      <alignment horizontal="center" vertical="center" wrapText="1"/>
    </xf>
    <xf numFmtId="0" fontId="2" fillId="3" borderId="26" xfId="1" applyFill="1" applyBorder="1" applyAlignment="1">
      <alignment vertical="center"/>
    </xf>
    <xf numFmtId="0" fontId="2" fillId="3" borderId="28" xfId="1" applyFill="1" applyBorder="1" applyAlignment="1">
      <alignment vertical="center"/>
    </xf>
    <xf numFmtId="0" fontId="2" fillId="3" borderId="28" xfId="1" applyFill="1" applyBorder="1" applyAlignment="1">
      <alignment horizontal="center" vertical="center" wrapText="1"/>
    </xf>
    <xf numFmtId="0" fontId="2" fillId="3" borderId="29" xfId="1" applyFill="1" applyBorder="1" applyAlignment="1">
      <alignment vertical="center"/>
    </xf>
    <xf numFmtId="0" fontId="2" fillId="3" borderId="29" xfId="1" applyFill="1" applyBorder="1"/>
    <xf numFmtId="0" fontId="2" fillId="3" borderId="29" xfId="1" applyFill="1" applyBorder="1" applyAlignment="1">
      <alignment horizontal="center" vertical="center" wrapText="1"/>
    </xf>
    <xf numFmtId="0" fontId="2" fillId="3" borderId="30" xfId="1" applyFill="1" applyBorder="1" applyAlignment="1">
      <alignment vertical="center"/>
    </xf>
    <xf numFmtId="0" fontId="5" fillId="0" borderId="17" xfId="1" applyFont="1" applyBorder="1" applyAlignment="1">
      <alignment horizontal="right" vertical="center"/>
    </xf>
    <xf numFmtId="164" fontId="2" fillId="3" borderId="22" xfId="1" applyNumberFormat="1" applyFill="1" applyBorder="1" applyAlignment="1">
      <alignment horizontal="center" vertical="center"/>
    </xf>
    <xf numFmtId="164" fontId="5" fillId="3" borderId="22" xfId="1" applyNumberFormat="1" applyFont="1" applyFill="1" applyBorder="1"/>
    <xf numFmtId="164" fontId="5" fillId="3" borderId="22" xfId="1" applyNumberFormat="1" applyFont="1" applyFill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0" fontId="2" fillId="3" borderId="22" xfId="1" applyFill="1" applyBorder="1" applyAlignment="1">
      <alignment vertical="center"/>
    </xf>
    <xf numFmtId="164" fontId="2" fillId="3" borderId="7" xfId="1" applyNumberFormat="1" applyFill="1" applyBorder="1" applyAlignment="1">
      <alignment horizontal="center" vertical="center"/>
    </xf>
    <xf numFmtId="0" fontId="2" fillId="3" borderId="34" xfId="1" applyFill="1" applyBorder="1" applyAlignment="1">
      <alignment vertical="center"/>
    </xf>
    <xf numFmtId="164" fontId="5" fillId="3" borderId="7" xfId="1" applyNumberFormat="1" applyFont="1" applyFill="1" applyBorder="1"/>
    <xf numFmtId="164" fontId="2" fillId="3" borderId="34" xfId="1" applyNumberForma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vertical="center"/>
    </xf>
    <xf numFmtId="164" fontId="5" fillId="3" borderId="34" xfId="1" applyNumberFormat="1" applyFont="1" applyFill="1" applyBorder="1" applyAlignment="1">
      <alignment vertical="center"/>
    </xf>
    <xf numFmtId="164" fontId="5" fillId="3" borderId="34" xfId="1" applyNumberFormat="1" applyFont="1" applyFill="1" applyBorder="1"/>
    <xf numFmtId="164" fontId="4" fillId="0" borderId="35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164" fontId="4" fillId="0" borderId="11" xfId="1" applyNumberFormat="1" applyFont="1" applyBorder="1"/>
    <xf numFmtId="0" fontId="2" fillId="3" borderId="7" xfId="1" applyFill="1" applyBorder="1" applyAlignment="1">
      <alignment vertical="center"/>
    </xf>
    <xf numFmtId="0" fontId="7" fillId="0" borderId="0" xfId="1" applyFont="1"/>
    <xf numFmtId="0" fontId="2" fillId="3" borderId="8" xfId="1" applyFill="1" applyBorder="1" applyAlignment="1">
      <alignment horizontal="center" vertical="center"/>
    </xf>
    <xf numFmtId="0" fontId="2" fillId="3" borderId="8" xfId="1" applyFill="1" applyBorder="1" applyAlignment="1">
      <alignment horizontal="center"/>
    </xf>
    <xf numFmtId="0" fontId="2" fillId="3" borderId="14" xfId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0" xfId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left"/>
    </xf>
    <xf numFmtId="44" fontId="4" fillId="0" borderId="17" xfId="1" applyNumberFormat="1" applyFont="1" applyBorder="1" applyAlignment="1">
      <alignment horizontal="right"/>
    </xf>
    <xf numFmtId="44" fontId="10" fillId="0" borderId="25" xfId="1" applyNumberFormat="1" applyFont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49" fontId="11" fillId="3" borderId="5" xfId="1" applyNumberFormat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164" fontId="11" fillId="3" borderId="5" xfId="1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164" fontId="11" fillId="3" borderId="32" xfId="1" applyNumberFormat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justify" vertical="center" wrapText="1"/>
    </xf>
    <xf numFmtId="44" fontId="11" fillId="3" borderId="28" xfId="1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/>
    </xf>
    <xf numFmtId="164" fontId="11" fillId="3" borderId="12" xfId="1" applyNumberFormat="1" applyFont="1" applyFill="1" applyBorder="1" applyAlignment="1">
      <alignment horizontal="center" vertical="center"/>
    </xf>
    <xf numFmtId="164" fontId="11" fillId="3" borderId="16" xfId="1" applyNumberFormat="1" applyFont="1" applyFill="1" applyBorder="1" applyAlignment="1">
      <alignment horizontal="center" vertical="center"/>
    </xf>
    <xf numFmtId="164" fontId="11" fillId="3" borderId="33" xfId="1" applyNumberFormat="1" applyFont="1" applyFill="1" applyBorder="1" applyAlignment="1">
      <alignment horizontal="center" vertical="center"/>
    </xf>
    <xf numFmtId="164" fontId="11" fillId="3" borderId="15" xfId="1" applyNumberFormat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44" fontId="4" fillId="3" borderId="28" xfId="1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justify" vertical="center" wrapText="1"/>
    </xf>
    <xf numFmtId="0" fontId="13" fillId="3" borderId="6" xfId="1" applyFont="1" applyFill="1" applyBorder="1" applyAlignment="1">
      <alignment horizontal="justify" vertical="center" wrapText="1"/>
    </xf>
    <xf numFmtId="2" fontId="2" fillId="0" borderId="0" xfId="1" applyNumberFormat="1"/>
    <xf numFmtId="49" fontId="11" fillId="3" borderId="6" xfId="1" applyNumberFormat="1" applyFont="1" applyFill="1" applyBorder="1" applyAlignment="1">
      <alignment horizontal="center" vertical="center" wrapText="1"/>
    </xf>
    <xf numFmtId="44" fontId="2" fillId="0" borderId="0" xfId="11"/>
    <xf numFmtId="0" fontId="13" fillId="0" borderId="6" xfId="1" applyFont="1" applyBorder="1" applyAlignment="1">
      <alignment horizontal="justify" vertical="center" wrapText="1"/>
    </xf>
    <xf numFmtId="49" fontId="11" fillId="0" borderId="5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4" fontId="11" fillId="0" borderId="28" xfId="1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164" fontId="11" fillId="0" borderId="12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164" fontId="11" fillId="0" borderId="33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justify" vertical="center" wrapText="1"/>
    </xf>
    <xf numFmtId="0" fontId="4" fillId="0" borderId="24" xfId="1" applyFont="1" applyBorder="1" applyAlignment="1">
      <alignment horizontal="center" vertical="center" wrapText="1"/>
    </xf>
    <xf numFmtId="44" fontId="4" fillId="0" borderId="28" xfId="11" applyFont="1" applyFill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justify" vertical="center" wrapText="1"/>
    </xf>
    <xf numFmtId="44" fontId="14" fillId="0" borderId="0" xfId="11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12" xfId="1" applyFont="1" applyFill="1" applyBorder="1" applyAlignment="1">
      <alignment horizontal="center" vertical="center"/>
    </xf>
    <xf numFmtId="44" fontId="5" fillId="0" borderId="17" xfId="1" applyNumberFormat="1" applyFont="1" applyBorder="1" applyAlignment="1">
      <alignment horizontal="right" vertical="center"/>
    </xf>
    <xf numFmtId="44" fontId="16" fillId="0" borderId="0" xfId="11" applyFont="1" applyAlignment="1">
      <alignment horizontal="center" vertical="center" wrapText="1"/>
    </xf>
    <xf numFmtId="44" fontId="11" fillId="0" borderId="0" xfId="11" applyFont="1" applyAlignment="1">
      <alignment vertical="center"/>
    </xf>
    <xf numFmtId="164" fontId="2" fillId="0" borderId="18" xfId="1" applyNumberFormat="1" applyBorder="1" applyAlignment="1">
      <alignment vertical="center" wrapText="1"/>
    </xf>
    <xf numFmtId="164" fontId="2" fillId="0" borderId="0" xfId="1" applyNumberFormat="1" applyAlignment="1">
      <alignment vertical="center" wrapText="1"/>
    </xf>
    <xf numFmtId="0" fontId="2" fillId="0" borderId="18" xfId="1" applyBorder="1"/>
    <xf numFmtId="0" fontId="2" fillId="0" borderId="0" xfId="1"/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 wrapText="1"/>
    </xf>
    <xf numFmtId="0" fontId="2" fillId="0" borderId="0" xfId="1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164" fontId="2" fillId="0" borderId="0" xfId="1" applyNumberFormat="1" applyAlignment="1">
      <alignment horizontal="center" wrapText="1"/>
    </xf>
    <xf numFmtId="0" fontId="0" fillId="0" borderId="0" xfId="1" applyFont="1" applyAlignment="1">
      <alignment horizontal="center"/>
    </xf>
  </cellXfs>
  <cellStyles count="13">
    <cellStyle name="Euro" xfId="2"/>
    <cellStyle name="Millares 2" xfId="3"/>
    <cellStyle name="Millares 3" xfId="4"/>
    <cellStyle name="Moneda" xfId="11" builtinId="4"/>
    <cellStyle name="Moneda 2" xfId="5"/>
    <cellStyle name="Normal" xfId="0" builtinId="0"/>
    <cellStyle name="Normal 2" xfId="6"/>
    <cellStyle name="Normal 2 13" xfId="12"/>
    <cellStyle name="Normal 2 2" xfId="1"/>
    <cellStyle name="Normal 3" xfId="7"/>
    <cellStyle name="Normal 4" xfId="8"/>
    <cellStyle name="Porcentaje" xfId="10" builtinId="5"/>
    <cellStyle name="Porcentual 2" xfId="9"/>
  </cellStyles>
  <dxfs count="0"/>
  <tableStyles count="0" defaultTableStyle="TableStyleMedium2" defaultPivotStyle="PivotStyleLight16"/>
  <colors>
    <mruColors>
      <color rgb="FF66FF66"/>
      <color rgb="FFFF6600"/>
      <color rgb="FFFF3300"/>
      <color rgb="FFFF9966"/>
      <color rgb="FF49A808"/>
      <color rgb="FF0AA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1382485</xdr:colOff>
      <xdr:row>0</xdr:row>
      <xdr:rowOff>141515</xdr:rowOff>
    </xdr:from>
    <xdr:to>
      <xdr:col>2</xdr:col>
      <xdr:colOff>2503677</xdr:colOff>
      <xdr:row>3</xdr:row>
      <xdr:rowOff>120485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445" y="141515"/>
          <a:ext cx="1121192" cy="122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197300</xdr:colOff>
      <xdr:row>0</xdr:row>
      <xdr:rowOff>258782</xdr:rowOff>
    </xdr:from>
    <xdr:to>
      <xdr:col>14</xdr:col>
      <xdr:colOff>201588</xdr:colOff>
      <xdr:row>3</xdr:row>
      <xdr:rowOff>23392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9" t="2180" r="1169" b="81894"/>
        <a:stretch>
          <a:fillRect/>
        </a:stretch>
      </xdr:blipFill>
      <xdr:spPr bwMode="auto">
        <a:xfrm>
          <a:off x="17517560" y="258782"/>
          <a:ext cx="951345" cy="101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81"/>
  <sheetViews>
    <sheetView showGridLines="0" tabSelected="1" view="pageBreakPreview" topLeftCell="D1" zoomScale="70" zoomScaleNormal="70" zoomScaleSheetLayoutView="70" workbookViewId="0">
      <pane ySplit="7" topLeftCell="A62" activePane="bottomLeft" state="frozen"/>
      <selection pane="bottomLeft" activeCell="P61" sqref="P61"/>
    </sheetView>
  </sheetViews>
  <sheetFormatPr baseColWidth="10" defaultColWidth="11.42578125" defaultRowHeight="12.75" x14ac:dyDescent="0.2"/>
  <cols>
    <col min="1" max="1" width="8" style="2" customWidth="1"/>
    <col min="2" max="2" width="9.5703125" style="2" customWidth="1"/>
    <col min="3" max="3" width="61" style="2" customWidth="1"/>
    <col min="4" max="4" width="28" style="2" customWidth="1"/>
    <col min="5" max="5" width="9.28515625" style="28" customWidth="1"/>
    <col min="6" max="6" width="25.28515625" style="2" customWidth="1"/>
    <col min="7" max="7" width="23.140625" style="2" customWidth="1"/>
    <col min="8" max="8" width="12.28515625" style="2" customWidth="1"/>
    <col min="9" max="9" width="15.140625" style="2" customWidth="1"/>
    <col min="10" max="10" width="15.42578125" style="2" customWidth="1"/>
    <col min="11" max="11" width="14.85546875" style="2" customWidth="1"/>
    <col min="12" max="12" width="22.7109375" style="2" customWidth="1"/>
    <col min="13" max="13" width="17.42578125" style="2" customWidth="1"/>
    <col min="14" max="14" width="13.7109375" style="2" customWidth="1"/>
    <col min="15" max="15" width="22.7109375" style="2" customWidth="1"/>
    <col min="16" max="16" width="17.5703125" style="2" customWidth="1"/>
    <col min="17" max="17" width="19.7109375" style="2" customWidth="1"/>
    <col min="18" max="16384" width="11.42578125" style="2"/>
  </cols>
  <sheetData>
    <row r="1" spans="1:17" s="1" customFormat="1" ht="40.5" customHeight="1" x14ac:dyDescent="0.2">
      <c r="A1" s="151" t="s">
        <v>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37.5" customHeight="1" x14ac:dyDescent="0.2">
      <c r="A2" s="152" t="s">
        <v>45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17" s="3" customFormat="1" ht="20.25" x14ac:dyDescent="0.3">
      <c r="A3" s="153" t="s">
        <v>46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7" s="3" customFormat="1" ht="26.45" customHeight="1" thickBot="1" x14ac:dyDescent="0.3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80" customFormat="1" ht="15.75" customHeight="1" thickBot="1" x14ac:dyDescent="0.25">
      <c r="A5" s="79" t="s">
        <v>0</v>
      </c>
      <c r="B5" s="143" t="s">
        <v>1</v>
      </c>
      <c r="C5" s="143" t="s">
        <v>36</v>
      </c>
      <c r="D5" s="143" t="s">
        <v>2</v>
      </c>
      <c r="E5" s="143" t="s">
        <v>13</v>
      </c>
      <c r="F5" s="155" t="s">
        <v>18</v>
      </c>
      <c r="G5" s="156"/>
      <c r="H5" s="156"/>
      <c r="I5" s="156"/>
      <c r="J5" s="156"/>
      <c r="K5" s="156"/>
      <c r="L5" s="156"/>
      <c r="M5" s="156"/>
      <c r="N5" s="156"/>
      <c r="O5" s="157"/>
      <c r="P5" s="143" t="s">
        <v>24</v>
      </c>
      <c r="Q5" s="143" t="s">
        <v>25</v>
      </c>
    </row>
    <row r="6" spans="1:17" s="80" customFormat="1" ht="17.25" customHeight="1" thickBot="1" x14ac:dyDescent="0.25">
      <c r="A6" s="81" t="s">
        <v>3</v>
      </c>
      <c r="B6" s="144"/>
      <c r="C6" s="144"/>
      <c r="D6" s="144"/>
      <c r="E6" s="144"/>
      <c r="F6" s="143" t="s">
        <v>17</v>
      </c>
      <c r="G6" s="146" t="s">
        <v>16</v>
      </c>
      <c r="H6" s="148" t="s">
        <v>37</v>
      </c>
      <c r="I6" s="149"/>
      <c r="J6" s="150"/>
      <c r="K6" s="148" t="s">
        <v>20</v>
      </c>
      <c r="L6" s="150"/>
      <c r="M6" s="143" t="s">
        <v>21</v>
      </c>
      <c r="N6" s="143" t="s">
        <v>22</v>
      </c>
      <c r="O6" s="143" t="s">
        <v>23</v>
      </c>
      <c r="P6" s="144"/>
      <c r="Q6" s="144"/>
    </row>
    <row r="7" spans="1:17" s="80" customFormat="1" ht="32.25" thickBot="1" x14ac:dyDescent="0.25">
      <c r="A7" s="82"/>
      <c r="B7" s="145"/>
      <c r="C7" s="145"/>
      <c r="D7" s="145"/>
      <c r="E7" s="145"/>
      <c r="F7" s="145"/>
      <c r="G7" s="147"/>
      <c r="H7" s="83" t="s">
        <v>11</v>
      </c>
      <c r="I7" s="84" t="s">
        <v>15</v>
      </c>
      <c r="J7" s="85" t="s">
        <v>14</v>
      </c>
      <c r="K7" s="83" t="s">
        <v>5</v>
      </c>
      <c r="L7" s="85" t="s">
        <v>19</v>
      </c>
      <c r="M7" s="145"/>
      <c r="N7" s="145"/>
      <c r="O7" s="145"/>
      <c r="P7" s="145"/>
      <c r="Q7" s="145"/>
    </row>
    <row r="8" spans="1:17" s="80" customFormat="1" ht="19.5" customHeight="1" x14ac:dyDescent="0.2">
      <c r="A8" s="86"/>
      <c r="B8" s="87" t="s">
        <v>12</v>
      </c>
      <c r="C8" s="109" t="s">
        <v>4</v>
      </c>
      <c r="D8" s="88"/>
      <c r="E8" s="89"/>
      <c r="F8" s="90"/>
      <c r="G8" s="91"/>
      <c r="H8" s="92"/>
      <c r="I8" s="93"/>
      <c r="J8" s="94"/>
      <c r="K8" s="92"/>
      <c r="L8" s="94"/>
      <c r="M8" s="95"/>
      <c r="N8" s="93"/>
      <c r="O8" s="93"/>
      <c r="P8" s="93"/>
      <c r="Q8" s="93"/>
    </row>
    <row r="9" spans="1:17" s="126" customFormat="1" ht="79.150000000000006" customHeight="1" x14ac:dyDescent="0.2">
      <c r="A9" s="115" t="s">
        <v>8</v>
      </c>
      <c r="B9" s="116" t="s">
        <v>12</v>
      </c>
      <c r="C9" s="114" t="s">
        <v>50</v>
      </c>
      <c r="D9" s="117" t="s">
        <v>51</v>
      </c>
      <c r="E9" s="118" t="s">
        <v>149</v>
      </c>
      <c r="F9" s="119">
        <v>1050000</v>
      </c>
      <c r="G9" s="119">
        <f t="shared" ref="G9:G49" si="0">F9</f>
        <v>1050000</v>
      </c>
      <c r="H9" s="120" t="s">
        <v>52</v>
      </c>
      <c r="I9" s="121" t="s">
        <v>47</v>
      </c>
      <c r="J9" s="121"/>
      <c r="K9" s="122" t="s">
        <v>47</v>
      </c>
      <c r="L9" s="123"/>
      <c r="M9" s="124"/>
      <c r="N9" s="121"/>
      <c r="O9" s="125">
        <v>2600</v>
      </c>
      <c r="P9" s="121" t="s">
        <v>49</v>
      </c>
      <c r="Q9" s="121"/>
    </row>
    <row r="10" spans="1:17" s="126" customFormat="1" ht="85.15" customHeight="1" x14ac:dyDescent="0.2">
      <c r="A10" s="115" t="s">
        <v>10</v>
      </c>
      <c r="B10" s="116" t="s">
        <v>12</v>
      </c>
      <c r="C10" s="114" t="s">
        <v>54</v>
      </c>
      <c r="D10" s="117" t="s">
        <v>53</v>
      </c>
      <c r="E10" s="118" t="s">
        <v>150</v>
      </c>
      <c r="F10" s="119">
        <v>290735.32</v>
      </c>
      <c r="G10" s="119">
        <f t="shared" si="0"/>
        <v>290735.32</v>
      </c>
      <c r="H10" s="120" t="s">
        <v>48</v>
      </c>
      <c r="I10" s="121"/>
      <c r="J10" s="122" t="s">
        <v>47</v>
      </c>
      <c r="K10" s="122" t="s">
        <v>47</v>
      </c>
      <c r="L10" s="123"/>
      <c r="M10" s="124"/>
      <c r="N10" s="121"/>
      <c r="O10" s="135">
        <v>32</v>
      </c>
      <c r="P10" s="121" t="s">
        <v>49</v>
      </c>
      <c r="Q10" s="121"/>
    </row>
    <row r="11" spans="1:17" s="126" customFormat="1" ht="82.15" customHeight="1" x14ac:dyDescent="0.2">
      <c r="A11" s="115" t="s">
        <v>9</v>
      </c>
      <c r="B11" s="116" t="s">
        <v>12</v>
      </c>
      <c r="C11" s="114" t="s">
        <v>173</v>
      </c>
      <c r="D11" s="117" t="s">
        <v>51</v>
      </c>
      <c r="E11" s="118" t="s">
        <v>149</v>
      </c>
      <c r="F11" s="119">
        <v>1188370.1200000001</v>
      </c>
      <c r="G11" s="119">
        <f t="shared" si="0"/>
        <v>1188370.1200000001</v>
      </c>
      <c r="H11" s="120" t="s">
        <v>48</v>
      </c>
      <c r="I11" s="121"/>
      <c r="J11" s="122" t="s">
        <v>47</v>
      </c>
      <c r="K11" s="122" t="s">
        <v>47</v>
      </c>
      <c r="L11" s="123"/>
      <c r="M11" s="124"/>
      <c r="N11" s="121"/>
      <c r="O11" s="125">
        <v>2600</v>
      </c>
      <c r="P11" s="121" t="s">
        <v>49</v>
      </c>
      <c r="Q11" s="121"/>
    </row>
    <row r="12" spans="1:17" s="126" customFormat="1" ht="83.45" customHeight="1" x14ac:dyDescent="0.2">
      <c r="A12" s="115" t="s">
        <v>55</v>
      </c>
      <c r="B12" s="116" t="s">
        <v>12</v>
      </c>
      <c r="C12" s="114" t="s">
        <v>157</v>
      </c>
      <c r="D12" s="117" t="s">
        <v>59</v>
      </c>
      <c r="E12" s="118" t="s">
        <v>151</v>
      </c>
      <c r="F12" s="119">
        <v>1032255.98</v>
      </c>
      <c r="G12" s="119">
        <f t="shared" si="0"/>
        <v>1032255.98</v>
      </c>
      <c r="H12" s="120" t="s">
        <v>48</v>
      </c>
      <c r="I12" s="121"/>
      <c r="J12" s="122" t="s">
        <v>47</v>
      </c>
      <c r="K12" s="122" t="s">
        <v>47</v>
      </c>
      <c r="L12" s="123"/>
      <c r="M12" s="124"/>
      <c r="N12" s="121"/>
      <c r="O12" s="125">
        <v>59</v>
      </c>
      <c r="P12" s="121" t="s">
        <v>49</v>
      </c>
      <c r="Q12" s="121"/>
    </row>
    <row r="13" spans="1:17" s="80" customFormat="1" ht="20.45" customHeight="1" x14ac:dyDescent="0.2">
      <c r="A13" s="86"/>
      <c r="B13" s="96"/>
      <c r="C13" s="97"/>
      <c r="D13" s="105" t="s">
        <v>57</v>
      </c>
      <c r="E13" s="112"/>
      <c r="F13" s="107">
        <f>SUM(F9:F12)</f>
        <v>3561361.4200000004</v>
      </c>
      <c r="G13" s="107"/>
      <c r="H13" s="99" t="s">
        <v>48</v>
      </c>
      <c r="I13" s="100"/>
      <c r="J13" s="101"/>
      <c r="K13" s="101"/>
      <c r="L13" s="102"/>
      <c r="M13" s="103"/>
      <c r="N13" s="100"/>
      <c r="O13" s="104"/>
      <c r="P13" s="100"/>
      <c r="Q13" s="100"/>
    </row>
    <row r="14" spans="1:17" s="80" customFormat="1" ht="22.9" customHeight="1" x14ac:dyDescent="0.2">
      <c r="A14" s="86"/>
      <c r="B14" s="87" t="s">
        <v>61</v>
      </c>
      <c r="C14" s="109" t="s">
        <v>62</v>
      </c>
      <c r="D14" s="88"/>
      <c r="E14" s="112"/>
      <c r="F14" s="98"/>
      <c r="G14" s="98"/>
      <c r="H14" s="99" t="s">
        <v>48</v>
      </c>
      <c r="I14" s="100"/>
      <c r="J14" s="102"/>
      <c r="K14" s="101"/>
      <c r="L14" s="102"/>
      <c r="M14" s="103"/>
      <c r="N14" s="100"/>
      <c r="O14" s="104"/>
      <c r="P14" s="100"/>
      <c r="Q14" s="100"/>
    </row>
    <row r="15" spans="1:17" s="126" customFormat="1" ht="79.900000000000006" customHeight="1" x14ac:dyDescent="0.2">
      <c r="A15" s="115" t="s">
        <v>56</v>
      </c>
      <c r="B15" s="116" t="s">
        <v>61</v>
      </c>
      <c r="C15" s="114" t="s">
        <v>132</v>
      </c>
      <c r="D15" s="117" t="s">
        <v>124</v>
      </c>
      <c r="E15" s="118" t="s">
        <v>152</v>
      </c>
      <c r="F15" s="137">
        <v>556452.38</v>
      </c>
      <c r="G15" s="119">
        <f t="shared" si="0"/>
        <v>556452.38</v>
      </c>
      <c r="H15" s="120" t="s">
        <v>48</v>
      </c>
      <c r="I15" s="121"/>
      <c r="J15" s="122" t="s">
        <v>47</v>
      </c>
      <c r="K15" s="122" t="s">
        <v>47</v>
      </c>
      <c r="L15" s="123"/>
      <c r="M15" s="124"/>
      <c r="N15" s="121"/>
      <c r="O15" s="125">
        <v>141</v>
      </c>
      <c r="P15" s="121" t="s">
        <v>49</v>
      </c>
      <c r="Q15" s="121"/>
    </row>
    <row r="16" spans="1:17" s="80" customFormat="1" ht="34.9" customHeight="1" x14ac:dyDescent="0.2">
      <c r="A16" s="86"/>
      <c r="B16" s="96"/>
      <c r="C16" s="97"/>
      <c r="D16" s="105" t="s">
        <v>69</v>
      </c>
      <c r="E16" s="112"/>
      <c r="F16" s="107">
        <f>SUM(F15)</f>
        <v>556452.38</v>
      </c>
      <c r="G16" s="107"/>
      <c r="H16" s="99" t="s">
        <v>48</v>
      </c>
      <c r="I16" s="100"/>
      <c r="J16" s="102"/>
      <c r="K16" s="101"/>
      <c r="L16" s="102"/>
      <c r="M16" s="103"/>
      <c r="N16" s="100"/>
      <c r="O16" s="104"/>
      <c r="P16" s="100"/>
      <c r="Q16" s="100"/>
    </row>
    <row r="17" spans="1:17" s="80" customFormat="1" ht="34.9" customHeight="1" x14ac:dyDescent="0.2">
      <c r="A17" s="108"/>
      <c r="B17" s="87" t="s">
        <v>63</v>
      </c>
      <c r="C17" s="109" t="s">
        <v>64</v>
      </c>
      <c r="D17" s="105"/>
      <c r="E17" s="112"/>
      <c r="F17" s="107"/>
      <c r="G17" s="107"/>
      <c r="H17" s="99" t="s">
        <v>48</v>
      </c>
      <c r="I17" s="100"/>
      <c r="J17" s="102"/>
      <c r="K17" s="101"/>
      <c r="L17" s="102"/>
      <c r="M17" s="103"/>
      <c r="N17" s="100"/>
      <c r="O17" s="104"/>
      <c r="P17" s="100"/>
      <c r="Q17" s="100"/>
    </row>
    <row r="18" spans="1:17" s="126" customFormat="1" ht="106.9" customHeight="1" x14ac:dyDescent="0.2">
      <c r="A18" s="115" t="s">
        <v>58</v>
      </c>
      <c r="B18" s="116" t="s">
        <v>63</v>
      </c>
      <c r="C18" s="114" t="s">
        <v>133</v>
      </c>
      <c r="D18" s="117" t="s">
        <v>66</v>
      </c>
      <c r="E18" s="118" t="s">
        <v>150</v>
      </c>
      <c r="F18" s="119">
        <v>1251561.32</v>
      </c>
      <c r="G18" s="119">
        <f t="shared" si="0"/>
        <v>1251561.32</v>
      </c>
      <c r="H18" s="120" t="s">
        <v>48</v>
      </c>
      <c r="I18" s="121"/>
      <c r="J18" s="122" t="s">
        <v>47</v>
      </c>
      <c r="K18" s="122" t="s">
        <v>47</v>
      </c>
      <c r="L18" s="123"/>
      <c r="M18" s="124"/>
      <c r="N18" s="121"/>
      <c r="O18" s="125">
        <v>217</v>
      </c>
      <c r="P18" s="121" t="s">
        <v>49</v>
      </c>
      <c r="Q18" s="121"/>
    </row>
    <row r="19" spans="1:17" s="80" customFormat="1" ht="123.6" customHeight="1" x14ac:dyDescent="0.2">
      <c r="A19" s="115" t="s">
        <v>60</v>
      </c>
      <c r="B19" s="116" t="s">
        <v>63</v>
      </c>
      <c r="C19" s="114" t="s">
        <v>135</v>
      </c>
      <c r="D19" s="117" t="s">
        <v>67</v>
      </c>
      <c r="E19" s="118" t="s">
        <v>148</v>
      </c>
      <c r="F19" s="119">
        <v>584562.31999999995</v>
      </c>
      <c r="G19" s="119">
        <f t="shared" si="0"/>
        <v>584562.31999999995</v>
      </c>
      <c r="H19" s="120" t="s">
        <v>48</v>
      </c>
      <c r="I19" s="121"/>
      <c r="J19" s="122" t="s">
        <v>47</v>
      </c>
      <c r="K19" s="122" t="s">
        <v>47</v>
      </c>
      <c r="L19" s="123"/>
      <c r="M19" s="124"/>
      <c r="N19" s="121"/>
      <c r="O19" s="135">
        <v>99</v>
      </c>
      <c r="P19" s="121" t="s">
        <v>49</v>
      </c>
      <c r="Q19" s="100"/>
    </row>
    <row r="20" spans="1:17" s="80" customFormat="1" ht="112.9" customHeight="1" x14ac:dyDescent="0.2">
      <c r="A20" s="115" t="s">
        <v>65</v>
      </c>
      <c r="B20" s="116" t="s">
        <v>63</v>
      </c>
      <c r="C20" s="114" t="s">
        <v>164</v>
      </c>
      <c r="D20" s="117" t="s">
        <v>72</v>
      </c>
      <c r="E20" s="118" t="s">
        <v>150</v>
      </c>
      <c r="F20" s="119">
        <v>1132986.56</v>
      </c>
      <c r="G20" s="119">
        <f t="shared" si="0"/>
        <v>1132986.56</v>
      </c>
      <c r="H20" s="120" t="s">
        <v>48</v>
      </c>
      <c r="I20" s="121"/>
      <c r="J20" s="122" t="s">
        <v>47</v>
      </c>
      <c r="K20" s="122" t="s">
        <v>47</v>
      </c>
      <c r="L20" s="123"/>
      <c r="M20" s="124"/>
      <c r="N20" s="121"/>
      <c r="O20" s="125">
        <v>45</v>
      </c>
      <c r="P20" s="121" t="s">
        <v>49</v>
      </c>
      <c r="Q20" s="121"/>
    </row>
    <row r="21" spans="1:17" s="80" customFormat="1" ht="123.6" customHeight="1" x14ac:dyDescent="0.2">
      <c r="A21" s="115" t="s">
        <v>68</v>
      </c>
      <c r="B21" s="116" t="s">
        <v>63</v>
      </c>
      <c r="C21" s="114" t="s">
        <v>156</v>
      </c>
      <c r="D21" s="117" t="s">
        <v>113</v>
      </c>
      <c r="E21" s="118" t="s">
        <v>151</v>
      </c>
      <c r="F21" s="119">
        <v>543459.59</v>
      </c>
      <c r="G21" s="119">
        <f t="shared" si="0"/>
        <v>543459.59</v>
      </c>
      <c r="H21" s="120" t="s">
        <v>48</v>
      </c>
      <c r="I21" s="121"/>
      <c r="J21" s="122" t="s">
        <v>47</v>
      </c>
      <c r="K21" s="122" t="s">
        <v>47</v>
      </c>
      <c r="L21" s="123"/>
      <c r="M21" s="124"/>
      <c r="N21" s="121"/>
      <c r="O21" s="135">
        <v>56</v>
      </c>
      <c r="P21" s="121" t="s">
        <v>49</v>
      </c>
      <c r="Q21" s="121"/>
    </row>
    <row r="22" spans="1:17" s="80" customFormat="1" ht="33.6" customHeight="1" x14ac:dyDescent="0.2">
      <c r="A22" s="115"/>
      <c r="B22" s="116"/>
      <c r="C22" s="127"/>
      <c r="D22" s="128" t="s">
        <v>70</v>
      </c>
      <c r="E22" s="118"/>
      <c r="F22" s="129">
        <f>SUM(F18:F21)</f>
        <v>3512569.79</v>
      </c>
      <c r="G22" s="129"/>
      <c r="H22" s="120" t="s">
        <v>48</v>
      </c>
      <c r="I22" s="121"/>
      <c r="J22" s="123"/>
      <c r="K22" s="122"/>
      <c r="L22" s="123"/>
      <c r="M22" s="124"/>
      <c r="N22" s="121"/>
      <c r="O22" s="125"/>
      <c r="P22" s="121"/>
      <c r="Q22" s="121"/>
    </row>
    <row r="23" spans="1:17" s="80" customFormat="1" ht="17.45" customHeight="1" x14ac:dyDescent="0.2">
      <c r="A23" s="130"/>
      <c r="B23" s="131" t="s">
        <v>73</v>
      </c>
      <c r="C23" s="132" t="s">
        <v>74</v>
      </c>
      <c r="D23" s="128"/>
      <c r="E23" s="118"/>
      <c r="F23" s="129"/>
      <c r="G23" s="129"/>
      <c r="H23" s="120" t="s">
        <v>48</v>
      </c>
      <c r="I23" s="121"/>
      <c r="J23" s="123"/>
      <c r="K23" s="122"/>
      <c r="L23" s="123"/>
      <c r="M23" s="124"/>
      <c r="N23" s="121"/>
      <c r="O23" s="125"/>
      <c r="P23" s="121"/>
      <c r="Q23" s="121"/>
    </row>
    <row r="24" spans="1:17" s="80" customFormat="1" ht="94.15" customHeight="1" x14ac:dyDescent="0.2">
      <c r="A24" s="115" t="s">
        <v>71</v>
      </c>
      <c r="B24" s="116" t="s">
        <v>73</v>
      </c>
      <c r="C24" s="114" t="s">
        <v>77</v>
      </c>
      <c r="D24" s="117" t="s">
        <v>78</v>
      </c>
      <c r="E24" s="118" t="s">
        <v>152</v>
      </c>
      <c r="F24" s="119">
        <v>1027880.67</v>
      </c>
      <c r="G24" s="119">
        <f t="shared" si="0"/>
        <v>1027880.67</v>
      </c>
      <c r="H24" s="120" t="s">
        <v>48</v>
      </c>
      <c r="I24" s="121"/>
      <c r="J24" s="122" t="s">
        <v>47</v>
      </c>
      <c r="K24" s="122" t="s">
        <v>47</v>
      </c>
      <c r="L24" s="123"/>
      <c r="M24" s="124"/>
      <c r="N24" s="121"/>
      <c r="O24" s="125">
        <v>96</v>
      </c>
      <c r="P24" s="121" t="s">
        <v>49</v>
      </c>
      <c r="Q24" s="121"/>
    </row>
    <row r="25" spans="1:17" s="80" customFormat="1" ht="82.15" customHeight="1" x14ac:dyDescent="0.2">
      <c r="A25" s="115" t="s">
        <v>75</v>
      </c>
      <c r="B25" s="116" t="s">
        <v>73</v>
      </c>
      <c r="C25" s="114" t="s">
        <v>154</v>
      </c>
      <c r="D25" s="117" t="s">
        <v>80</v>
      </c>
      <c r="E25" s="118" t="s">
        <v>148</v>
      </c>
      <c r="F25" s="119">
        <v>1053897.82</v>
      </c>
      <c r="G25" s="119">
        <f t="shared" si="0"/>
        <v>1053897.82</v>
      </c>
      <c r="H25" s="120" t="s">
        <v>48</v>
      </c>
      <c r="I25" s="121"/>
      <c r="J25" s="122" t="s">
        <v>47</v>
      </c>
      <c r="K25" s="122" t="s">
        <v>47</v>
      </c>
      <c r="L25" s="123"/>
      <c r="M25" s="124"/>
      <c r="N25" s="121"/>
      <c r="O25" s="125">
        <v>274</v>
      </c>
      <c r="P25" s="121" t="s">
        <v>49</v>
      </c>
      <c r="Q25" s="121"/>
    </row>
    <row r="26" spans="1:17" s="80" customFormat="1" ht="103.15" customHeight="1" x14ac:dyDescent="0.2">
      <c r="A26" s="115" t="s">
        <v>76</v>
      </c>
      <c r="B26" s="116" t="s">
        <v>73</v>
      </c>
      <c r="C26" s="114" t="s">
        <v>161</v>
      </c>
      <c r="D26" s="117" t="s">
        <v>162</v>
      </c>
      <c r="E26" s="118" t="s">
        <v>151</v>
      </c>
      <c r="F26" s="119">
        <v>718475.23</v>
      </c>
      <c r="G26" s="119">
        <f t="shared" si="0"/>
        <v>718475.23</v>
      </c>
      <c r="H26" s="120" t="s">
        <v>48</v>
      </c>
      <c r="I26" s="121"/>
      <c r="J26" s="122" t="s">
        <v>47</v>
      </c>
      <c r="K26" s="122" t="s">
        <v>47</v>
      </c>
      <c r="L26" s="123"/>
      <c r="M26" s="124"/>
      <c r="N26" s="121"/>
      <c r="O26" s="125">
        <v>85</v>
      </c>
      <c r="P26" s="121" t="s">
        <v>49</v>
      </c>
      <c r="Q26" s="121"/>
    </row>
    <row r="27" spans="1:17" s="80" customFormat="1" ht="127.15" customHeight="1" x14ac:dyDescent="0.2">
      <c r="A27" s="115" t="s">
        <v>79</v>
      </c>
      <c r="B27" s="116" t="s">
        <v>73</v>
      </c>
      <c r="C27" s="114" t="s">
        <v>166</v>
      </c>
      <c r="D27" s="117" t="s">
        <v>167</v>
      </c>
      <c r="E27" s="118" t="s">
        <v>151</v>
      </c>
      <c r="F27" s="119">
        <v>998863</v>
      </c>
      <c r="G27" s="119">
        <f t="shared" si="0"/>
        <v>998863</v>
      </c>
      <c r="H27" s="120" t="s">
        <v>48</v>
      </c>
      <c r="I27" s="121"/>
      <c r="J27" s="122" t="s">
        <v>47</v>
      </c>
      <c r="K27" s="122" t="s">
        <v>47</v>
      </c>
      <c r="L27" s="123"/>
      <c r="M27" s="124"/>
      <c r="N27" s="121"/>
      <c r="O27" s="125">
        <v>70</v>
      </c>
      <c r="P27" s="121" t="s">
        <v>49</v>
      </c>
      <c r="Q27" s="121"/>
    </row>
    <row r="28" spans="1:17" s="80" customFormat="1" ht="92.45" customHeight="1" x14ac:dyDescent="0.2">
      <c r="A28" s="115" t="s">
        <v>83</v>
      </c>
      <c r="B28" s="116" t="s">
        <v>73</v>
      </c>
      <c r="C28" s="114" t="s">
        <v>159</v>
      </c>
      <c r="D28" s="117" t="s">
        <v>87</v>
      </c>
      <c r="E28" s="118" t="s">
        <v>150</v>
      </c>
      <c r="F28" s="119">
        <v>1098678.81</v>
      </c>
      <c r="G28" s="119">
        <f t="shared" si="0"/>
        <v>1098678.81</v>
      </c>
      <c r="H28" s="120" t="s">
        <v>48</v>
      </c>
      <c r="I28" s="121"/>
      <c r="J28" s="122" t="s">
        <v>47</v>
      </c>
      <c r="K28" s="122" t="s">
        <v>47</v>
      </c>
      <c r="L28" s="123"/>
      <c r="M28" s="124"/>
      <c r="N28" s="121"/>
      <c r="O28" s="125">
        <v>141</v>
      </c>
      <c r="P28" s="121" t="s">
        <v>49</v>
      </c>
      <c r="Q28" s="121"/>
    </row>
    <row r="29" spans="1:17" s="80" customFormat="1" ht="88.15" customHeight="1" x14ac:dyDescent="0.2">
      <c r="A29" s="115" t="s">
        <v>84</v>
      </c>
      <c r="B29" s="116" t="s">
        <v>73</v>
      </c>
      <c r="C29" s="114" t="s">
        <v>88</v>
      </c>
      <c r="D29" s="117" t="s">
        <v>89</v>
      </c>
      <c r="E29" s="118" t="s">
        <v>148</v>
      </c>
      <c r="F29" s="119">
        <v>1029604.25</v>
      </c>
      <c r="G29" s="119">
        <f t="shared" si="0"/>
        <v>1029604.25</v>
      </c>
      <c r="H29" s="120" t="s">
        <v>48</v>
      </c>
      <c r="I29" s="121"/>
      <c r="J29" s="122" t="s">
        <v>47</v>
      </c>
      <c r="K29" s="122" t="s">
        <v>47</v>
      </c>
      <c r="L29" s="123"/>
      <c r="M29" s="124"/>
      <c r="N29" s="121"/>
      <c r="O29" s="125">
        <v>105</v>
      </c>
      <c r="P29" s="121" t="s">
        <v>49</v>
      </c>
      <c r="Q29" s="121"/>
    </row>
    <row r="30" spans="1:17" s="80" customFormat="1" ht="106.15" customHeight="1" x14ac:dyDescent="0.2">
      <c r="A30" s="115" t="s">
        <v>85</v>
      </c>
      <c r="B30" s="116" t="s">
        <v>73</v>
      </c>
      <c r="C30" s="114" t="s">
        <v>96</v>
      </c>
      <c r="D30" s="117" t="s">
        <v>126</v>
      </c>
      <c r="E30" s="118" t="s">
        <v>148</v>
      </c>
      <c r="F30" s="119">
        <v>987592.51</v>
      </c>
      <c r="G30" s="119">
        <f t="shared" si="0"/>
        <v>987592.51</v>
      </c>
      <c r="H30" s="120" t="s">
        <v>48</v>
      </c>
      <c r="I30" s="121"/>
      <c r="J30" s="122" t="s">
        <v>47</v>
      </c>
      <c r="K30" s="122" t="s">
        <v>47</v>
      </c>
      <c r="L30" s="123"/>
      <c r="M30" s="124"/>
      <c r="N30" s="121"/>
      <c r="O30" s="125">
        <v>97</v>
      </c>
      <c r="P30" s="121" t="s">
        <v>49</v>
      </c>
      <c r="Q30" s="121"/>
    </row>
    <row r="31" spans="1:17" s="80" customFormat="1" ht="99.6" customHeight="1" x14ac:dyDescent="0.2">
      <c r="A31" s="115" t="s">
        <v>86</v>
      </c>
      <c r="B31" s="116" t="s">
        <v>73</v>
      </c>
      <c r="C31" s="114" t="s">
        <v>160</v>
      </c>
      <c r="D31" s="117" t="s">
        <v>97</v>
      </c>
      <c r="E31" s="118" t="s">
        <v>150</v>
      </c>
      <c r="F31" s="119">
        <v>1007865.3</v>
      </c>
      <c r="G31" s="119">
        <f t="shared" si="0"/>
        <v>1007865.3</v>
      </c>
      <c r="H31" s="120" t="s">
        <v>48</v>
      </c>
      <c r="I31" s="121"/>
      <c r="J31" s="122" t="s">
        <v>47</v>
      </c>
      <c r="K31" s="122" t="s">
        <v>47</v>
      </c>
      <c r="L31" s="123"/>
      <c r="M31" s="124"/>
      <c r="N31" s="121"/>
      <c r="O31" s="125">
        <v>70</v>
      </c>
      <c r="P31" s="121" t="s">
        <v>49</v>
      </c>
      <c r="Q31" s="121"/>
    </row>
    <row r="32" spans="1:17" s="80" customFormat="1" ht="129" customHeight="1" x14ac:dyDescent="0.2">
      <c r="A32" s="115" t="s">
        <v>90</v>
      </c>
      <c r="B32" s="116" t="s">
        <v>73</v>
      </c>
      <c r="C32" s="114" t="s">
        <v>158</v>
      </c>
      <c r="D32" s="117" t="s">
        <v>100</v>
      </c>
      <c r="E32" s="118" t="s">
        <v>151</v>
      </c>
      <c r="F32" s="119">
        <v>1311884.47</v>
      </c>
      <c r="G32" s="119">
        <f t="shared" si="0"/>
        <v>1311884.47</v>
      </c>
      <c r="H32" s="120" t="s">
        <v>48</v>
      </c>
      <c r="I32" s="121"/>
      <c r="J32" s="122" t="s">
        <v>47</v>
      </c>
      <c r="K32" s="122" t="s">
        <v>47</v>
      </c>
      <c r="L32" s="123"/>
      <c r="M32" s="124"/>
      <c r="N32" s="121"/>
      <c r="O32" s="125">
        <v>120</v>
      </c>
      <c r="P32" s="121" t="s">
        <v>49</v>
      </c>
      <c r="Q32" s="121"/>
    </row>
    <row r="33" spans="1:17" s="80" customFormat="1" ht="97.9" customHeight="1" x14ac:dyDescent="0.2">
      <c r="A33" s="115" t="s">
        <v>91</v>
      </c>
      <c r="B33" s="116" t="s">
        <v>73</v>
      </c>
      <c r="C33" s="114" t="s">
        <v>102</v>
      </c>
      <c r="D33" s="117" t="s">
        <v>153</v>
      </c>
      <c r="E33" s="118" t="s">
        <v>150</v>
      </c>
      <c r="F33" s="119">
        <v>962365.23</v>
      </c>
      <c r="G33" s="119">
        <f t="shared" si="0"/>
        <v>962365.23</v>
      </c>
      <c r="H33" s="120" t="s">
        <v>48</v>
      </c>
      <c r="I33" s="121"/>
      <c r="J33" s="122" t="s">
        <v>47</v>
      </c>
      <c r="K33" s="122" t="s">
        <v>47</v>
      </c>
      <c r="L33" s="123"/>
      <c r="M33" s="124"/>
      <c r="N33" s="121"/>
      <c r="O33" s="125">
        <v>125</v>
      </c>
      <c r="P33" s="121" t="s">
        <v>49</v>
      </c>
      <c r="Q33" s="121"/>
    </row>
    <row r="34" spans="1:17" s="80" customFormat="1" ht="106.15" customHeight="1" x14ac:dyDescent="0.2">
      <c r="A34" s="115" t="s">
        <v>92</v>
      </c>
      <c r="B34" s="116" t="s">
        <v>73</v>
      </c>
      <c r="C34" s="114" t="s">
        <v>134</v>
      </c>
      <c r="D34" s="117" t="s">
        <v>59</v>
      </c>
      <c r="E34" s="118" t="s">
        <v>151</v>
      </c>
      <c r="F34" s="119">
        <v>2010455.7</v>
      </c>
      <c r="G34" s="119">
        <f t="shared" si="0"/>
        <v>2010455.7</v>
      </c>
      <c r="H34" s="120" t="s">
        <v>48</v>
      </c>
      <c r="I34" s="121"/>
      <c r="J34" s="122" t="s">
        <v>47</v>
      </c>
      <c r="K34" s="122" t="s">
        <v>47</v>
      </c>
      <c r="L34" s="123"/>
      <c r="M34" s="124"/>
      <c r="N34" s="121"/>
      <c r="O34" s="125">
        <v>900</v>
      </c>
      <c r="P34" s="121" t="s">
        <v>49</v>
      </c>
      <c r="Q34" s="121"/>
    </row>
    <row r="35" spans="1:17" s="80" customFormat="1" ht="129" customHeight="1" x14ac:dyDescent="0.2">
      <c r="A35" s="115" t="s">
        <v>93</v>
      </c>
      <c r="B35" s="116" t="s">
        <v>73</v>
      </c>
      <c r="C35" s="114" t="s">
        <v>175</v>
      </c>
      <c r="D35" s="117" t="s">
        <v>141</v>
      </c>
      <c r="E35" s="118" t="s">
        <v>151</v>
      </c>
      <c r="F35" s="119">
        <v>2049502.22</v>
      </c>
      <c r="G35" s="119">
        <f t="shared" si="0"/>
        <v>2049502.22</v>
      </c>
      <c r="H35" s="120" t="s">
        <v>48</v>
      </c>
      <c r="I35" s="121"/>
      <c r="J35" s="122" t="s">
        <v>47</v>
      </c>
      <c r="K35" s="122" t="s">
        <v>47</v>
      </c>
      <c r="L35" s="123"/>
      <c r="M35" s="124"/>
      <c r="N35" s="121"/>
      <c r="O35" s="135">
        <v>41</v>
      </c>
      <c r="P35" s="121" t="s">
        <v>49</v>
      </c>
      <c r="Q35" s="121"/>
    </row>
    <row r="36" spans="1:17" s="80" customFormat="1" ht="114" customHeight="1" x14ac:dyDescent="0.2">
      <c r="A36" s="115" t="s">
        <v>94</v>
      </c>
      <c r="B36" s="116" t="s">
        <v>73</v>
      </c>
      <c r="C36" s="114" t="s">
        <v>147</v>
      </c>
      <c r="D36" s="117" t="s">
        <v>141</v>
      </c>
      <c r="E36" s="118" t="s">
        <v>151</v>
      </c>
      <c r="F36" s="119">
        <v>2056620</v>
      </c>
      <c r="G36" s="119">
        <f t="shared" si="0"/>
        <v>2056620</v>
      </c>
      <c r="H36" s="120" t="s">
        <v>48</v>
      </c>
      <c r="I36" s="121"/>
      <c r="J36" s="122" t="s">
        <v>47</v>
      </c>
      <c r="K36" s="122" t="s">
        <v>47</v>
      </c>
      <c r="L36" s="123"/>
      <c r="M36" s="124"/>
      <c r="N36" s="121"/>
      <c r="O36" s="135">
        <v>41</v>
      </c>
      <c r="P36" s="121" t="s">
        <v>49</v>
      </c>
      <c r="Q36" s="121"/>
    </row>
    <row r="37" spans="1:17" s="80" customFormat="1" ht="110.45" customHeight="1" x14ac:dyDescent="0.2">
      <c r="A37" s="115" t="s">
        <v>95</v>
      </c>
      <c r="B37" s="116" t="s">
        <v>73</v>
      </c>
      <c r="C37" s="114" t="s">
        <v>140</v>
      </c>
      <c r="D37" s="117" t="s">
        <v>142</v>
      </c>
      <c r="E37" s="118" t="s">
        <v>151</v>
      </c>
      <c r="F37" s="119">
        <v>2070255.76</v>
      </c>
      <c r="G37" s="119">
        <f t="shared" si="0"/>
        <v>2070255.76</v>
      </c>
      <c r="H37" s="120" t="s">
        <v>48</v>
      </c>
      <c r="I37" s="121"/>
      <c r="J37" s="122" t="s">
        <v>47</v>
      </c>
      <c r="K37" s="122" t="s">
        <v>47</v>
      </c>
      <c r="L37" s="123"/>
      <c r="M37" s="124"/>
      <c r="N37" s="121"/>
      <c r="O37" s="125">
        <v>900</v>
      </c>
      <c r="P37" s="121" t="s">
        <v>49</v>
      </c>
      <c r="Q37" s="121"/>
    </row>
    <row r="38" spans="1:17" s="80" customFormat="1" ht="132.6" customHeight="1" x14ac:dyDescent="0.2">
      <c r="A38" s="115" t="s">
        <v>98</v>
      </c>
      <c r="B38" s="116" t="s">
        <v>73</v>
      </c>
      <c r="C38" s="114" t="s">
        <v>169</v>
      </c>
      <c r="D38" s="117" t="s">
        <v>143</v>
      </c>
      <c r="E38" s="118" t="s">
        <v>151</v>
      </c>
      <c r="F38" s="119">
        <v>2059968.82</v>
      </c>
      <c r="G38" s="119">
        <f t="shared" si="0"/>
        <v>2059968.82</v>
      </c>
      <c r="H38" s="120" t="s">
        <v>48</v>
      </c>
      <c r="I38" s="121"/>
      <c r="J38" s="122" t="s">
        <v>47</v>
      </c>
      <c r="K38" s="122" t="s">
        <v>47</v>
      </c>
      <c r="L38" s="123"/>
      <c r="M38" s="124"/>
      <c r="N38" s="121"/>
      <c r="O38" s="125">
        <v>350</v>
      </c>
      <c r="P38" s="121" t="s">
        <v>49</v>
      </c>
      <c r="Q38" s="121"/>
    </row>
    <row r="39" spans="1:17" s="80" customFormat="1" ht="105.6" customHeight="1" x14ac:dyDescent="0.2">
      <c r="A39" s="115" t="s">
        <v>99</v>
      </c>
      <c r="B39" s="116" t="s">
        <v>73</v>
      </c>
      <c r="C39" s="114" t="s">
        <v>183</v>
      </c>
      <c r="D39" s="117" t="s">
        <v>109</v>
      </c>
      <c r="E39" s="118" t="s">
        <v>148</v>
      </c>
      <c r="F39" s="119">
        <v>2034240</v>
      </c>
      <c r="G39" s="119">
        <f t="shared" si="0"/>
        <v>2034240</v>
      </c>
      <c r="H39" s="120" t="s">
        <v>48</v>
      </c>
      <c r="I39" s="121"/>
      <c r="J39" s="122" t="s">
        <v>47</v>
      </c>
      <c r="K39" s="122" t="s">
        <v>47</v>
      </c>
      <c r="L39" s="123"/>
      <c r="M39" s="124"/>
      <c r="N39" s="121"/>
      <c r="O39" s="135">
        <v>55</v>
      </c>
      <c r="P39" s="121" t="s">
        <v>49</v>
      </c>
      <c r="Q39" s="121"/>
    </row>
    <row r="40" spans="1:17" s="80" customFormat="1" ht="90.6" customHeight="1" x14ac:dyDescent="0.2">
      <c r="A40" s="115" t="s">
        <v>101</v>
      </c>
      <c r="B40" s="116" t="s">
        <v>73</v>
      </c>
      <c r="C40" s="114" t="s">
        <v>174</v>
      </c>
      <c r="D40" s="117" t="s">
        <v>110</v>
      </c>
      <c r="E40" s="118" t="s">
        <v>150</v>
      </c>
      <c r="F40" s="119">
        <v>2016650.23</v>
      </c>
      <c r="G40" s="119">
        <f t="shared" si="0"/>
        <v>2016650.23</v>
      </c>
      <c r="H40" s="120" t="s">
        <v>48</v>
      </c>
      <c r="I40" s="121"/>
      <c r="J40" s="122" t="s">
        <v>47</v>
      </c>
      <c r="K40" s="122" t="s">
        <v>47</v>
      </c>
      <c r="L40" s="123"/>
      <c r="M40" s="124"/>
      <c r="N40" s="121"/>
      <c r="O40" s="135">
        <v>211</v>
      </c>
      <c r="P40" s="121" t="s">
        <v>49</v>
      </c>
      <c r="Q40" s="121"/>
    </row>
    <row r="41" spans="1:17" s="80" customFormat="1" ht="105" customHeight="1" x14ac:dyDescent="0.2">
      <c r="A41" s="115" t="s">
        <v>103</v>
      </c>
      <c r="B41" s="116" t="s">
        <v>73</v>
      </c>
      <c r="C41" s="114" t="s">
        <v>170</v>
      </c>
      <c r="D41" s="117" t="s">
        <v>114</v>
      </c>
      <c r="E41" s="118" t="s">
        <v>151</v>
      </c>
      <c r="F41" s="119">
        <v>854230</v>
      </c>
      <c r="G41" s="119">
        <f t="shared" si="0"/>
        <v>854230</v>
      </c>
      <c r="H41" s="120" t="s">
        <v>48</v>
      </c>
      <c r="I41" s="121"/>
      <c r="J41" s="122" t="s">
        <v>47</v>
      </c>
      <c r="K41" s="122"/>
      <c r="L41" s="122" t="s">
        <v>47</v>
      </c>
      <c r="M41" s="124"/>
      <c r="N41" s="121"/>
      <c r="O41" s="125">
        <v>46</v>
      </c>
      <c r="P41" s="121" t="s">
        <v>49</v>
      </c>
      <c r="Q41" s="121"/>
    </row>
    <row r="42" spans="1:17" s="80" customFormat="1" ht="104.45" customHeight="1" x14ac:dyDescent="0.2">
      <c r="A42" s="115" t="s">
        <v>104</v>
      </c>
      <c r="B42" s="116" t="s">
        <v>73</v>
      </c>
      <c r="C42" s="114" t="s">
        <v>165</v>
      </c>
      <c r="D42" s="117" t="s">
        <v>113</v>
      </c>
      <c r="E42" s="118" t="s">
        <v>151</v>
      </c>
      <c r="F42" s="119">
        <v>791883.74</v>
      </c>
      <c r="G42" s="119">
        <f t="shared" si="0"/>
        <v>791883.74</v>
      </c>
      <c r="H42" s="120" t="s">
        <v>48</v>
      </c>
      <c r="I42" s="121"/>
      <c r="J42" s="122" t="s">
        <v>47</v>
      </c>
      <c r="K42" s="122"/>
      <c r="L42" s="122" t="s">
        <v>47</v>
      </c>
      <c r="M42" s="124"/>
      <c r="N42" s="121"/>
      <c r="O42" s="125">
        <v>56</v>
      </c>
      <c r="P42" s="121" t="s">
        <v>49</v>
      </c>
      <c r="Q42" s="121"/>
    </row>
    <row r="43" spans="1:17" s="80" customFormat="1" ht="108" customHeight="1" x14ac:dyDescent="0.2">
      <c r="A43" s="115" t="s">
        <v>105</v>
      </c>
      <c r="B43" s="116" t="s">
        <v>73</v>
      </c>
      <c r="C43" s="134" t="s">
        <v>182</v>
      </c>
      <c r="D43" s="117" t="s">
        <v>81</v>
      </c>
      <c r="E43" s="118" t="s">
        <v>150</v>
      </c>
      <c r="F43" s="138">
        <v>989429.6</v>
      </c>
      <c r="G43" s="119">
        <f t="shared" si="0"/>
        <v>989429.6</v>
      </c>
      <c r="H43" s="120" t="s">
        <v>48</v>
      </c>
      <c r="I43" s="121"/>
      <c r="J43" s="122" t="s">
        <v>47</v>
      </c>
      <c r="K43" s="122" t="s">
        <v>47</v>
      </c>
      <c r="L43" s="122"/>
      <c r="M43" s="124"/>
      <c r="N43" s="121"/>
      <c r="O43" s="135">
        <v>92</v>
      </c>
      <c r="P43" s="121" t="s">
        <v>49</v>
      </c>
      <c r="Q43" s="121"/>
    </row>
    <row r="44" spans="1:17" s="80" customFormat="1" ht="93.6" customHeight="1" x14ac:dyDescent="0.2">
      <c r="A44" s="115" t="s">
        <v>106</v>
      </c>
      <c r="B44" s="116" t="s">
        <v>73</v>
      </c>
      <c r="C44" s="110" t="s">
        <v>178</v>
      </c>
      <c r="D44" s="117" t="s">
        <v>89</v>
      </c>
      <c r="E44" s="118" t="s">
        <v>148</v>
      </c>
      <c r="F44" s="119">
        <v>1071130.08</v>
      </c>
      <c r="G44" s="119">
        <f t="shared" si="0"/>
        <v>1071130.08</v>
      </c>
      <c r="H44" s="120" t="s">
        <v>48</v>
      </c>
      <c r="I44" s="121"/>
      <c r="J44" s="122" t="s">
        <v>47</v>
      </c>
      <c r="K44" s="122"/>
      <c r="L44" s="122" t="s">
        <v>47</v>
      </c>
      <c r="M44" s="124"/>
      <c r="N44" s="121"/>
      <c r="O44" s="135">
        <v>105</v>
      </c>
      <c r="P44" s="121" t="s">
        <v>49</v>
      </c>
      <c r="Q44" s="121"/>
    </row>
    <row r="45" spans="1:17" s="80" customFormat="1" ht="120" customHeight="1" x14ac:dyDescent="0.2">
      <c r="A45" s="115" t="s">
        <v>107</v>
      </c>
      <c r="B45" s="96" t="s">
        <v>73</v>
      </c>
      <c r="C45" s="110" t="s">
        <v>144</v>
      </c>
      <c r="D45" s="88" t="s">
        <v>123</v>
      </c>
      <c r="E45" s="112" t="s">
        <v>150</v>
      </c>
      <c r="F45" s="98">
        <v>200000</v>
      </c>
      <c r="G45" s="98">
        <f t="shared" si="0"/>
        <v>200000</v>
      </c>
      <c r="H45" s="99" t="s">
        <v>48</v>
      </c>
      <c r="I45" s="100"/>
      <c r="J45" s="101" t="s">
        <v>47</v>
      </c>
      <c r="K45" s="101"/>
      <c r="L45" s="101" t="s">
        <v>47</v>
      </c>
      <c r="M45" s="103">
        <v>200000</v>
      </c>
      <c r="N45" s="100"/>
      <c r="O45" s="104">
        <v>141</v>
      </c>
      <c r="P45" s="104" t="s">
        <v>127</v>
      </c>
      <c r="Q45" s="100"/>
    </row>
    <row r="46" spans="1:17" s="80" customFormat="1" ht="117" customHeight="1" x14ac:dyDescent="0.2">
      <c r="A46" s="115" t="s">
        <v>108</v>
      </c>
      <c r="B46" s="96" t="s">
        <v>73</v>
      </c>
      <c r="C46" s="110" t="s">
        <v>145</v>
      </c>
      <c r="D46" s="88" t="s">
        <v>124</v>
      </c>
      <c r="E46" s="112" t="s">
        <v>152</v>
      </c>
      <c r="F46" s="98">
        <v>200000</v>
      </c>
      <c r="G46" s="98">
        <f t="shared" si="0"/>
        <v>200000</v>
      </c>
      <c r="H46" s="99" t="s">
        <v>48</v>
      </c>
      <c r="I46" s="100"/>
      <c r="J46" s="101" t="s">
        <v>47</v>
      </c>
      <c r="K46" s="101"/>
      <c r="L46" s="101" t="s">
        <v>47</v>
      </c>
      <c r="M46" s="103">
        <v>200000</v>
      </c>
      <c r="N46" s="100"/>
      <c r="O46" s="104">
        <v>168</v>
      </c>
      <c r="P46" s="104" t="s">
        <v>127</v>
      </c>
      <c r="Q46" s="100"/>
    </row>
    <row r="47" spans="1:17" s="80" customFormat="1" ht="105.6" customHeight="1" x14ac:dyDescent="0.2">
      <c r="A47" s="115" t="s">
        <v>111</v>
      </c>
      <c r="B47" s="116" t="s">
        <v>73</v>
      </c>
      <c r="C47" s="114" t="s">
        <v>177</v>
      </c>
      <c r="D47" s="117" t="s">
        <v>125</v>
      </c>
      <c r="E47" s="118" t="s">
        <v>150</v>
      </c>
      <c r="F47" s="119">
        <v>1036509.3</v>
      </c>
      <c r="G47" s="119">
        <f t="shared" si="0"/>
        <v>1036509.3</v>
      </c>
      <c r="H47" s="120" t="s">
        <v>48</v>
      </c>
      <c r="I47" s="121"/>
      <c r="J47" s="122" t="s">
        <v>47</v>
      </c>
      <c r="K47" s="122"/>
      <c r="L47" s="122" t="s">
        <v>47</v>
      </c>
      <c r="M47" s="124"/>
      <c r="N47" s="121"/>
      <c r="O47" s="135">
        <v>99</v>
      </c>
      <c r="P47" s="125" t="s">
        <v>49</v>
      </c>
      <c r="Q47" s="121"/>
    </row>
    <row r="48" spans="1:17" s="80" customFormat="1" ht="114" customHeight="1" x14ac:dyDescent="0.2">
      <c r="A48" s="115" t="s">
        <v>112</v>
      </c>
      <c r="B48" s="116" t="s">
        <v>73</v>
      </c>
      <c r="C48" s="114" t="s">
        <v>146</v>
      </c>
      <c r="D48" s="117" t="s">
        <v>122</v>
      </c>
      <c r="E48" s="118" t="s">
        <v>150</v>
      </c>
      <c r="F48" s="119">
        <v>762170.11</v>
      </c>
      <c r="G48" s="119">
        <f t="shared" si="0"/>
        <v>762170.11</v>
      </c>
      <c r="H48" s="120" t="s">
        <v>48</v>
      </c>
      <c r="I48" s="121"/>
      <c r="J48" s="122" t="s">
        <v>47</v>
      </c>
      <c r="K48" s="122"/>
      <c r="L48" s="122" t="s">
        <v>47</v>
      </c>
      <c r="M48" s="124">
        <v>200000</v>
      </c>
      <c r="N48" s="121"/>
      <c r="O48" s="125">
        <v>32</v>
      </c>
      <c r="P48" s="125" t="s">
        <v>49</v>
      </c>
      <c r="Q48" s="121"/>
    </row>
    <row r="49" spans="1:17" s="80" customFormat="1" ht="120" customHeight="1" x14ac:dyDescent="0.2">
      <c r="A49" s="115" t="s">
        <v>115</v>
      </c>
      <c r="B49" s="116" t="s">
        <v>73</v>
      </c>
      <c r="C49" s="133" t="s">
        <v>179</v>
      </c>
      <c r="D49" s="117" t="s">
        <v>51</v>
      </c>
      <c r="E49" s="118" t="s">
        <v>149</v>
      </c>
      <c r="F49" s="119">
        <v>1670000</v>
      </c>
      <c r="G49" s="119">
        <f t="shared" si="0"/>
        <v>1670000</v>
      </c>
      <c r="H49" s="120" t="s">
        <v>48</v>
      </c>
      <c r="I49" s="121"/>
      <c r="J49" s="122" t="s">
        <v>47</v>
      </c>
      <c r="K49" s="122" t="s">
        <v>47</v>
      </c>
      <c r="L49" s="122"/>
      <c r="M49" s="124">
        <v>200000</v>
      </c>
      <c r="N49" s="121"/>
      <c r="O49" s="125">
        <v>2600</v>
      </c>
      <c r="P49" s="125" t="s">
        <v>49</v>
      </c>
      <c r="Q49" s="121"/>
    </row>
    <row r="50" spans="1:17" s="80" customFormat="1" ht="117" customHeight="1" x14ac:dyDescent="0.2">
      <c r="A50" s="115" t="s">
        <v>116</v>
      </c>
      <c r="B50" s="116" t="s">
        <v>73</v>
      </c>
      <c r="C50" s="114" t="s">
        <v>180</v>
      </c>
      <c r="D50" s="117" t="s">
        <v>181</v>
      </c>
      <c r="E50" s="118" t="s">
        <v>184</v>
      </c>
      <c r="F50" s="119">
        <v>889974.2</v>
      </c>
      <c r="G50" s="119">
        <f t="shared" ref="G50:G56" si="1">F50</f>
        <v>889974.2</v>
      </c>
      <c r="H50" s="120" t="s">
        <v>48</v>
      </c>
      <c r="I50" s="121"/>
      <c r="J50" s="122" t="s">
        <v>47</v>
      </c>
      <c r="K50" s="122" t="s">
        <v>47</v>
      </c>
      <c r="L50" s="122"/>
      <c r="M50" s="124">
        <v>200000</v>
      </c>
      <c r="N50" s="121"/>
      <c r="O50" s="125">
        <v>120</v>
      </c>
      <c r="P50" s="125" t="s">
        <v>49</v>
      </c>
      <c r="Q50" s="121"/>
    </row>
    <row r="51" spans="1:17" s="80" customFormat="1" ht="112.15" customHeight="1" x14ac:dyDescent="0.2">
      <c r="A51" s="115" t="s">
        <v>117</v>
      </c>
      <c r="B51" s="116" t="s">
        <v>73</v>
      </c>
      <c r="C51" s="114" t="s">
        <v>171</v>
      </c>
      <c r="D51" s="117" t="s">
        <v>172</v>
      </c>
      <c r="E51" s="118" t="s">
        <v>148</v>
      </c>
      <c r="F51" s="119">
        <v>632410.23</v>
      </c>
      <c r="G51" s="119">
        <f t="shared" si="1"/>
        <v>632410.23</v>
      </c>
      <c r="H51" s="120" t="s">
        <v>48</v>
      </c>
      <c r="I51" s="121"/>
      <c r="J51" s="122" t="s">
        <v>47</v>
      </c>
      <c r="K51" s="122"/>
      <c r="L51" s="122" t="s">
        <v>47</v>
      </c>
      <c r="M51" s="124"/>
      <c r="N51" s="121"/>
      <c r="O51" s="125">
        <v>42</v>
      </c>
      <c r="P51" s="125" t="s">
        <v>49</v>
      </c>
      <c r="Q51" s="121"/>
    </row>
    <row r="52" spans="1:17" s="80" customFormat="1" ht="97.15" customHeight="1" x14ac:dyDescent="0.2">
      <c r="A52" s="115" t="s">
        <v>118</v>
      </c>
      <c r="B52" s="116" t="s">
        <v>73</v>
      </c>
      <c r="C52" s="114" t="s">
        <v>155</v>
      </c>
      <c r="D52" s="117" t="s">
        <v>113</v>
      </c>
      <c r="E52" s="118" t="s">
        <v>151</v>
      </c>
      <c r="F52" s="119">
        <v>770265.98</v>
      </c>
      <c r="G52" s="119">
        <f t="shared" si="1"/>
        <v>770265.98</v>
      </c>
      <c r="H52" s="120" t="s">
        <v>48</v>
      </c>
      <c r="I52" s="121"/>
      <c r="J52" s="122"/>
      <c r="K52" s="122"/>
      <c r="L52" s="122" t="s">
        <v>47</v>
      </c>
      <c r="M52" s="124"/>
      <c r="N52" s="121"/>
      <c r="O52" s="125">
        <v>56</v>
      </c>
      <c r="P52" s="121" t="s">
        <v>49</v>
      </c>
      <c r="Q52" s="121"/>
    </row>
    <row r="53" spans="1:17" s="80" customFormat="1" ht="97.15" customHeight="1" x14ac:dyDescent="0.2">
      <c r="A53" s="115" t="s">
        <v>119</v>
      </c>
      <c r="B53" s="116" t="s">
        <v>73</v>
      </c>
      <c r="C53" s="114" t="s">
        <v>168</v>
      </c>
      <c r="D53" s="117" t="s">
        <v>128</v>
      </c>
      <c r="E53" s="118" t="s">
        <v>152</v>
      </c>
      <c r="F53" s="119">
        <v>256102.7</v>
      </c>
      <c r="G53" s="119">
        <f t="shared" si="1"/>
        <v>256102.7</v>
      </c>
      <c r="H53" s="120" t="s">
        <v>48</v>
      </c>
      <c r="I53" s="121"/>
      <c r="J53" s="122" t="s">
        <v>47</v>
      </c>
      <c r="K53" s="122"/>
      <c r="L53" s="122" t="s">
        <v>47</v>
      </c>
      <c r="M53" s="124"/>
      <c r="N53" s="121"/>
      <c r="O53" s="125">
        <v>47</v>
      </c>
      <c r="P53" s="121" t="s">
        <v>49</v>
      </c>
      <c r="Q53" s="121"/>
    </row>
    <row r="54" spans="1:17" s="80" customFormat="1" ht="86.45" customHeight="1" x14ac:dyDescent="0.2">
      <c r="A54" s="115" t="s">
        <v>120</v>
      </c>
      <c r="B54" s="116" t="s">
        <v>73</v>
      </c>
      <c r="C54" s="114" t="s">
        <v>163</v>
      </c>
      <c r="D54" s="117" t="s">
        <v>82</v>
      </c>
      <c r="E54" s="118" t="s">
        <v>150</v>
      </c>
      <c r="F54" s="119">
        <v>314197.09999999998</v>
      </c>
      <c r="G54" s="119">
        <f t="shared" si="1"/>
        <v>314197.09999999998</v>
      </c>
      <c r="H54" s="120" t="s">
        <v>48</v>
      </c>
      <c r="I54" s="121"/>
      <c r="J54" s="122" t="s">
        <v>47</v>
      </c>
      <c r="K54" s="122"/>
      <c r="L54" s="122" t="s">
        <v>47</v>
      </c>
      <c r="M54" s="124"/>
      <c r="N54" s="121"/>
      <c r="O54" s="125">
        <v>112</v>
      </c>
      <c r="P54" s="121" t="s">
        <v>49</v>
      </c>
      <c r="Q54" s="121"/>
    </row>
    <row r="55" spans="1:17" s="80" customFormat="1" ht="106.15" customHeight="1" x14ac:dyDescent="0.2">
      <c r="A55" s="115" t="s">
        <v>121</v>
      </c>
      <c r="B55" s="116" t="s">
        <v>73</v>
      </c>
      <c r="C55" s="114" t="s">
        <v>176</v>
      </c>
      <c r="D55" s="117" t="s">
        <v>51</v>
      </c>
      <c r="E55" s="118" t="s">
        <v>149</v>
      </c>
      <c r="F55" s="119">
        <v>1714117.35</v>
      </c>
      <c r="G55" s="119">
        <f t="shared" si="1"/>
        <v>1714117.35</v>
      </c>
      <c r="H55" s="120" t="s">
        <v>48</v>
      </c>
      <c r="I55" s="121"/>
      <c r="J55" s="122" t="s">
        <v>47</v>
      </c>
      <c r="K55" s="122"/>
      <c r="L55" s="122" t="s">
        <v>47</v>
      </c>
      <c r="M55" s="124"/>
      <c r="N55" s="121"/>
      <c r="O55" s="125">
        <v>2600</v>
      </c>
      <c r="P55" s="121" t="s">
        <v>49</v>
      </c>
      <c r="Q55" s="100"/>
    </row>
    <row r="56" spans="1:17" s="80" customFormat="1" ht="19.149999999999999" customHeight="1" x14ac:dyDescent="0.2">
      <c r="A56" s="86"/>
      <c r="B56" s="96"/>
      <c r="C56" s="97"/>
      <c r="D56" s="105" t="s">
        <v>129</v>
      </c>
      <c r="E56" s="106"/>
      <c r="F56" s="107">
        <f>SUM(F24:F55)</f>
        <v>36647220.410000004</v>
      </c>
      <c r="G56" s="107">
        <f t="shared" si="1"/>
        <v>36647220.410000004</v>
      </c>
      <c r="H56" s="99"/>
      <c r="I56" s="100"/>
      <c r="J56" s="102"/>
      <c r="K56" s="101"/>
      <c r="L56" s="102"/>
      <c r="M56" s="103"/>
      <c r="N56" s="100"/>
      <c r="O56" s="104"/>
      <c r="P56" s="100"/>
      <c r="Q56" s="100"/>
    </row>
    <row r="57" spans="1:17" s="13" customFormat="1" x14ac:dyDescent="0.2">
      <c r="A57" s="20"/>
      <c r="B57" s="10"/>
      <c r="C57" s="16" t="s">
        <v>6</v>
      </c>
      <c r="D57" s="22"/>
      <c r="E57" s="10"/>
      <c r="F57" s="45"/>
      <c r="G57" s="45"/>
      <c r="H57" s="57"/>
      <c r="I57" s="24"/>
      <c r="J57" s="58"/>
      <c r="K57" s="67"/>
      <c r="L57" s="58"/>
      <c r="M57" s="56"/>
      <c r="N57" s="23"/>
      <c r="O57" s="23"/>
      <c r="P57" s="23"/>
      <c r="Q57" s="23"/>
    </row>
    <row r="58" spans="1:17" s="4" customFormat="1" ht="13.9" customHeight="1" x14ac:dyDescent="0.2">
      <c r="A58" s="9"/>
      <c r="B58" s="10"/>
      <c r="C58" s="11" t="s">
        <v>7</v>
      </c>
      <c r="D58" s="21"/>
      <c r="E58" s="12"/>
      <c r="F58" s="46"/>
      <c r="G58" s="46"/>
      <c r="H58" s="59"/>
      <c r="I58" s="6"/>
      <c r="J58" s="60"/>
      <c r="K58" s="57"/>
      <c r="L58" s="60"/>
      <c r="M58" s="52"/>
      <c r="N58" s="23"/>
      <c r="O58" s="6"/>
      <c r="P58" s="6"/>
      <c r="Q58" s="6"/>
    </row>
    <row r="59" spans="1:17" s="13" customFormat="1" ht="17.25" customHeight="1" x14ac:dyDescent="0.2">
      <c r="A59" s="20"/>
      <c r="B59" s="18"/>
      <c r="C59" s="15" t="s">
        <v>33</v>
      </c>
      <c r="D59" s="21"/>
      <c r="E59" s="12"/>
      <c r="F59" s="46"/>
      <c r="G59" s="46"/>
      <c r="H59" s="57"/>
      <c r="I59" s="23"/>
      <c r="J59" s="60"/>
      <c r="K59" s="57"/>
      <c r="L59" s="60"/>
      <c r="M59" s="52"/>
      <c r="N59" s="23"/>
      <c r="O59" s="23"/>
      <c r="P59" s="23"/>
      <c r="Q59" s="23"/>
    </row>
    <row r="60" spans="1:17" s="4" customFormat="1" ht="14.25" customHeight="1" x14ac:dyDescent="0.2">
      <c r="A60" s="20"/>
      <c r="B60" s="10"/>
      <c r="C60" s="16" t="s">
        <v>6</v>
      </c>
      <c r="D60" s="22"/>
      <c r="E60" s="69"/>
      <c r="F60" s="47"/>
      <c r="G60" s="47"/>
      <c r="H60" s="61"/>
      <c r="I60" s="17"/>
      <c r="J60" s="62"/>
      <c r="K60" s="61"/>
      <c r="L60" s="62"/>
      <c r="M60" s="54"/>
      <c r="N60" s="17"/>
      <c r="O60" s="17"/>
      <c r="P60" s="17"/>
      <c r="Q60" s="17"/>
    </row>
    <row r="61" spans="1:17" s="4" customFormat="1" ht="12.6" customHeight="1" x14ac:dyDescent="0.2">
      <c r="A61" s="7"/>
      <c r="B61" s="8"/>
      <c r="C61" s="5"/>
      <c r="D61" s="42"/>
      <c r="E61" s="70"/>
      <c r="F61" s="48"/>
      <c r="G61" s="48"/>
      <c r="H61" s="59"/>
      <c r="I61" s="6"/>
      <c r="J61" s="63"/>
      <c r="K61" s="59"/>
      <c r="L61" s="63"/>
      <c r="M61" s="53"/>
      <c r="N61" s="6"/>
      <c r="O61" s="6"/>
      <c r="P61" s="6"/>
      <c r="Q61" s="6"/>
    </row>
    <row r="62" spans="1:17" s="13" customFormat="1" ht="9.6" customHeight="1" x14ac:dyDescent="0.2">
      <c r="A62" s="20"/>
      <c r="B62" s="18"/>
      <c r="C62" s="15" t="s">
        <v>34</v>
      </c>
      <c r="D62" s="43"/>
      <c r="E62" s="25"/>
      <c r="F62" s="49"/>
      <c r="G62" s="49"/>
      <c r="H62" s="59"/>
      <c r="I62" s="6"/>
      <c r="J62" s="63"/>
      <c r="K62" s="59"/>
      <c r="L62" s="63"/>
      <c r="M62" s="53"/>
      <c r="N62" s="6"/>
      <c r="O62" s="6"/>
      <c r="P62" s="6"/>
      <c r="Q62" s="6"/>
    </row>
    <row r="63" spans="1:17" s="13" customFormat="1" ht="17.45" customHeight="1" thickBot="1" x14ac:dyDescent="0.25">
      <c r="A63" s="31"/>
      <c r="B63" s="32"/>
      <c r="C63" s="33" t="s">
        <v>6</v>
      </c>
      <c r="D63" s="44"/>
      <c r="E63" s="71"/>
      <c r="F63" s="50"/>
      <c r="G63" s="50"/>
      <c r="H63" s="64"/>
      <c r="I63" s="34"/>
      <c r="J63" s="65"/>
      <c r="K63" s="64"/>
      <c r="L63" s="65"/>
      <c r="M63" s="55"/>
      <c r="N63" s="34"/>
      <c r="O63" s="34"/>
      <c r="P63" s="34"/>
      <c r="Q63" s="34"/>
    </row>
    <row r="64" spans="1:17" s="1" customFormat="1" ht="23.45" customHeight="1" thickBot="1" x14ac:dyDescent="0.3">
      <c r="A64" s="35"/>
      <c r="B64" s="36"/>
      <c r="C64" s="37" t="s">
        <v>26</v>
      </c>
      <c r="D64" s="78">
        <f>F67+F66</f>
        <v>44277604.000000015</v>
      </c>
      <c r="E64" s="72"/>
      <c r="F64" s="136"/>
      <c r="G64" s="51"/>
      <c r="H64" s="66"/>
      <c r="I64" s="38"/>
      <c r="J64" s="39"/>
      <c r="K64" s="66"/>
      <c r="L64" s="39"/>
      <c r="M64" s="41"/>
      <c r="N64" s="38"/>
      <c r="O64" s="38"/>
      <c r="P64" s="38"/>
      <c r="Q64" s="39"/>
    </row>
    <row r="65" spans="1:17" s="1" customFormat="1" ht="10.15" customHeight="1" thickBot="1" x14ac:dyDescent="0.3">
      <c r="B65" s="3"/>
      <c r="C65" s="26"/>
      <c r="D65" s="26"/>
      <c r="E65" s="73"/>
      <c r="F65" s="40"/>
      <c r="G65" s="26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ht="24.75" customHeight="1" thickBot="1" x14ac:dyDescent="0.3">
      <c r="A66" s="1"/>
      <c r="B66" s="3"/>
      <c r="C66" s="1"/>
      <c r="D66" s="26" t="s">
        <v>28</v>
      </c>
      <c r="E66" s="73"/>
      <c r="F66" s="77">
        <f>SUM(F13+F16+F22+F24+F25+F26+F27+F28+F29+F30+F31+F32+F33+F34+F35+F36+F37+F38+F39+F40+F43+F49+F50)</f>
        <v>35674587.410000011</v>
      </c>
      <c r="G66" s="139" t="s">
        <v>27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</row>
    <row r="67" spans="1:17" ht="16.5" thickBot="1" x14ac:dyDescent="0.3">
      <c r="A67" s="30"/>
      <c r="B67" s="28"/>
      <c r="C67" s="1"/>
      <c r="D67" s="26" t="s">
        <v>29</v>
      </c>
      <c r="E67" s="73"/>
      <c r="F67" s="77">
        <f>SUM(F41+F42+F44+F47+F48+F51+F52+F53+F54+F55+F45+F46)</f>
        <v>8603016.5900000017</v>
      </c>
      <c r="G67" s="141" t="s">
        <v>35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</row>
    <row r="68" spans="1:17" x14ac:dyDescent="0.2">
      <c r="A68" s="1"/>
      <c r="B68" s="1"/>
      <c r="C68" s="29"/>
      <c r="D68" s="3"/>
      <c r="E68" s="3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5.75" customHeight="1" x14ac:dyDescent="0.2">
      <c r="A69" s="68" t="s">
        <v>30</v>
      </c>
      <c r="C69" s="14"/>
      <c r="D69" s="30"/>
      <c r="E69" s="74"/>
      <c r="F69" s="30"/>
      <c r="G69" s="30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ht="18.75" customHeight="1" x14ac:dyDescent="0.2">
      <c r="A70" s="68" t="s">
        <v>31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21" customHeight="1" x14ac:dyDescent="0.2">
      <c r="A71" s="68" t="s">
        <v>32</v>
      </c>
      <c r="C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ht="19.899999999999999" customHeight="1" x14ac:dyDescent="0.2"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ht="27.6" customHeight="1" x14ac:dyDescent="0.2">
      <c r="A73" s="158" t="s">
        <v>130</v>
      </c>
      <c r="B73" s="159"/>
      <c r="C73" s="159"/>
      <c r="D73" s="158" t="s">
        <v>137</v>
      </c>
      <c r="E73" s="159"/>
      <c r="F73" s="158" t="s">
        <v>136</v>
      </c>
      <c r="G73" s="159"/>
      <c r="H73" s="160" t="s">
        <v>131</v>
      </c>
      <c r="I73" s="161"/>
      <c r="J73" s="161"/>
      <c r="K73" s="14"/>
      <c r="L73" s="75" t="s">
        <v>138</v>
      </c>
      <c r="M73" s="14"/>
      <c r="N73" s="14"/>
      <c r="O73" s="14" t="s">
        <v>139</v>
      </c>
      <c r="P73" s="14"/>
      <c r="Q73" s="14"/>
    </row>
    <row r="74" spans="1:17" ht="12.95" customHeight="1" x14ac:dyDescent="0.2">
      <c r="A74" s="158" t="s">
        <v>38</v>
      </c>
      <c r="B74" s="158"/>
      <c r="C74" s="158"/>
      <c r="D74" s="158" t="s">
        <v>39</v>
      </c>
      <c r="E74" s="158"/>
      <c r="F74" s="158" t="s">
        <v>40</v>
      </c>
      <c r="G74" s="158"/>
      <c r="H74" s="162" t="s">
        <v>41</v>
      </c>
      <c r="I74" s="162"/>
      <c r="J74" s="162"/>
      <c r="K74" s="160" t="s">
        <v>42</v>
      </c>
      <c r="L74" s="160"/>
      <c r="M74" s="160"/>
      <c r="N74" s="160" t="s">
        <v>43</v>
      </c>
      <c r="O74" s="160"/>
      <c r="P74" s="160"/>
      <c r="Q74" s="160"/>
    </row>
    <row r="75" spans="1:17" ht="12.95" customHeight="1" x14ac:dyDescent="0.2">
      <c r="H75" s="14"/>
      <c r="I75" s="14"/>
      <c r="J75" s="14"/>
      <c r="K75" s="76"/>
      <c r="L75" s="14"/>
      <c r="M75" s="14"/>
      <c r="N75" s="14"/>
      <c r="O75" s="14"/>
      <c r="P75" s="14"/>
      <c r="Q75" s="14"/>
    </row>
    <row r="76" spans="1:17" x14ac:dyDescent="0.2"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2"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9" spans="1:17" ht="43.15" customHeight="1" x14ac:dyDescent="0.2">
      <c r="C79" s="113">
        <v>44277604</v>
      </c>
    </row>
    <row r="80" spans="1:17" x14ac:dyDescent="0.2"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3:3" x14ac:dyDescent="0.2">
      <c r="C81" s="111">
        <v>1.35180330016008E+17</v>
      </c>
    </row>
  </sheetData>
  <mergeCells count="30">
    <mergeCell ref="A73:C73"/>
    <mergeCell ref="D73:E73"/>
    <mergeCell ref="F73:G73"/>
    <mergeCell ref="H73:J73"/>
    <mergeCell ref="N74:Q74"/>
    <mergeCell ref="K74:M74"/>
    <mergeCell ref="H74:J74"/>
    <mergeCell ref="F74:G74"/>
    <mergeCell ref="D74:E74"/>
    <mergeCell ref="A74:C74"/>
    <mergeCell ref="A1:Q1"/>
    <mergeCell ref="A2:Q2"/>
    <mergeCell ref="A3:Q3"/>
    <mergeCell ref="A4:Q4"/>
    <mergeCell ref="B5:B7"/>
    <mergeCell ref="C5:C7"/>
    <mergeCell ref="D5:D7"/>
    <mergeCell ref="E5:E7"/>
    <mergeCell ref="F5:O5"/>
    <mergeCell ref="P5:P7"/>
    <mergeCell ref="G66:Q66"/>
    <mergeCell ref="G67:Q67"/>
    <mergeCell ref="Q5:Q7"/>
    <mergeCell ref="F6:F7"/>
    <mergeCell ref="G6:G7"/>
    <mergeCell ref="H6:J6"/>
    <mergeCell ref="K6:L6"/>
    <mergeCell ref="M6:M7"/>
    <mergeCell ref="N6:N7"/>
    <mergeCell ref="O6:O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43" fitToHeight="0" orientation="landscape" horizontalDpi="360" verticalDpi="360" r:id="rId1"/>
  <headerFooter>
    <oddFooter>&amp;R&amp;P de &amp;N</oddFooter>
  </headerFooter>
  <rowBreaks count="3" manualBreakCount="3">
    <brk id="19" max="16" man="1"/>
    <brk id="32" max="16" man="1"/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PROPUESTA FAIS 2023</vt:lpstr>
      <vt:lpstr>'PROPUESTA FAIS 2023'!Área_de_impresión</vt:lpstr>
      <vt:lpstr>'PROPUESTA FAIS 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Roman</dc:creator>
  <cp:lastModifiedBy>a_a_r_m_5@hotmail.com</cp:lastModifiedBy>
  <cp:lastPrinted>2023-03-28T17:35:36Z</cp:lastPrinted>
  <dcterms:created xsi:type="dcterms:W3CDTF">2017-02-28T17:16:57Z</dcterms:created>
  <dcterms:modified xsi:type="dcterms:W3CDTF">2024-02-05T21:59:02Z</dcterms:modified>
</cp:coreProperties>
</file>